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orion\FINANCE\F-PRO\Procurement\PPA\2024\Technical\Oracle DB Licenses Renewal 2024-2027 RFT\"/>
    </mc:Choice>
  </mc:AlternateContent>
  <xr:revisionPtr revIDLastSave="0" documentId="13_ncr:1_{46E30E2E-3825-4C4D-95B2-41F329A17D1D}" xr6:coauthVersionLast="47" xr6:coauthVersionMax="47" xr10:uidLastSave="{00000000-0000-0000-0000-000000000000}"/>
  <bookViews>
    <workbookView xWindow="-108" yWindow="-108" windowWidth="23256" windowHeight="12576" tabRatio="702" xr2:uid="{00000000-000D-0000-FFFF-FFFF00000000}"/>
  </bookViews>
  <sheets>
    <sheet name="grade of compliance range" sheetId="9" r:id="rId1"/>
    <sheet name="Technical Scoring" sheetId="6" r:id="rId2"/>
    <sheet name="Appendix A-SLA" sheetId="7" r:id="rId3"/>
    <sheet name="Appendix-B" sheetId="8" r:id="rId4"/>
  </sheets>
  <externalReferences>
    <externalReference r:id="rId5"/>
  </externalReferences>
  <definedNames>
    <definedName name="alcatel">'[1]Scores for the section'!$D$8</definedName>
    <definedName name="Archi">'[1]Scores for the section'!$D$8:$J$8</definedName>
    <definedName name="_xlnm.Print_Area" localSheetId="3">'Appendix-B'!$A$1:$D$25</definedName>
    <definedName name="_xlnm.Print_Area" localSheetId="1">'Technical Scoring'!$A$5:$E$66</definedName>
    <definedName name="Z_03455B39_0EF5_4A9A_A96E_E37E77C93C70_.wvu.PrintArea" localSheetId="1" hidden="1">'Technical Scoring'!$A$5:$E$66</definedName>
    <definedName name="Z_089238C6_523C_4E24_8311_70EB36D1EAC2_.wvu.Cols" localSheetId="0" hidden="1">'grade of compliance range'!$I:$I</definedName>
    <definedName name="Z_0CE78C7C_B3E7_4CC4_82B0_6DC447D4C702_.wvu.Cols" localSheetId="0" hidden="1">'grade of compliance range'!$I:$I</definedName>
    <definedName name="Z_243986F1_1826_4733_A641_82940D51AC03_.wvu.Cols" localSheetId="0" hidden="1">'grade of compliance range'!$I:$I</definedName>
    <definedName name="Z_6573DF28_1AC8_483D_AD4F_50C689AD28B6_.wvu.Cols" localSheetId="0" hidden="1">'grade of compliance range'!$I:$I</definedName>
    <definedName name="Z_6BCD2DB7_0BB7_41D0_B8BA_460456CA3509_.wvu.Cols" localSheetId="0" hidden="1">'grade of compliance range'!$I:$I</definedName>
    <definedName name="Z_8FA12DA1_C69C_4971_8BB2_15625A37BED0_.wvu.Cols" localSheetId="0" hidden="1">'grade of compliance range'!$I:$I</definedName>
    <definedName name="Z_F73319AD_CDCA_486E_A81E_EF6F7DE0C5A8_.wvu.Cols" localSheetId="0" hidden="1">'grade of compliance range'!$I:$I</definedName>
  </definedNames>
  <calcPr calcId="191029"/>
  <customWorkbookViews>
    <customWorkbookView name="BACHIR RAHMEH - Personal View" guid="{03455B39-0EF5-4A9A-A96E-E37E77C93C70}" mergeInterval="0" personalView="1" maximized="1" yWindow="-3" windowWidth="1276" windowHeight="551" tabRatio="702"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78" i="6" l="1"/>
  <c r="Q78" i="6"/>
  <c r="R78" i="6"/>
  <c r="O78" i="6"/>
  <c r="R8" i="6"/>
  <c r="Q8" i="6"/>
  <c r="P8" i="6"/>
  <c r="O8" i="6"/>
  <c r="O34" i="6" l="1"/>
  <c r="P34" i="6"/>
  <c r="Q34" i="6"/>
  <c r="R34" i="6"/>
  <c r="Q13" i="6"/>
  <c r="R13" i="6"/>
  <c r="Q14" i="6"/>
  <c r="R14" i="6"/>
  <c r="Q15" i="6"/>
  <c r="R15" i="6"/>
  <c r="Q16" i="6"/>
  <c r="R16" i="6"/>
  <c r="Q18" i="6"/>
  <c r="R18" i="6"/>
  <c r="Q20" i="6"/>
  <c r="R20" i="6"/>
  <c r="Q21" i="6"/>
  <c r="R21" i="6"/>
  <c r="Q24" i="6"/>
  <c r="R24" i="6"/>
  <c r="Q25" i="6"/>
  <c r="R25" i="6"/>
  <c r="Q26" i="6"/>
  <c r="R26" i="6"/>
  <c r="Q28" i="6"/>
  <c r="R28" i="6"/>
  <c r="Q29" i="6"/>
  <c r="R29" i="6"/>
  <c r="Q30" i="6"/>
  <c r="R30" i="6"/>
  <c r="Q31" i="6"/>
  <c r="R31" i="6"/>
  <c r="Q32" i="6"/>
  <c r="R32" i="6"/>
  <c r="Q35" i="6"/>
  <c r="R35" i="6"/>
  <c r="Q36" i="6"/>
  <c r="R36" i="6"/>
  <c r="Q37" i="6"/>
  <c r="R37" i="6"/>
  <c r="Q38" i="6"/>
  <c r="R38" i="6"/>
  <c r="Q39" i="6"/>
  <c r="R39" i="6"/>
  <c r="Q40" i="6"/>
  <c r="R40" i="6"/>
  <c r="Q43" i="6"/>
  <c r="R43" i="6"/>
  <c r="Q44" i="6"/>
  <c r="R44" i="6"/>
  <c r="Q45" i="6"/>
  <c r="R45" i="6"/>
  <c r="Q46" i="6"/>
  <c r="R46" i="6"/>
  <c r="Q47" i="6"/>
  <c r="R47" i="6"/>
  <c r="Q48" i="6"/>
  <c r="R48" i="6"/>
  <c r="Q51" i="6"/>
  <c r="R51" i="6"/>
  <c r="Q52" i="6"/>
  <c r="R52" i="6"/>
  <c r="Q54" i="6"/>
  <c r="R54" i="6"/>
  <c r="Q55" i="6"/>
  <c r="R55" i="6"/>
  <c r="Q58" i="6"/>
  <c r="R58" i="6"/>
  <c r="Q59" i="6"/>
  <c r="R59" i="6"/>
  <c r="Q60" i="6"/>
  <c r="R60" i="6"/>
  <c r="Q61" i="6"/>
  <c r="R61" i="6"/>
  <c r="Q63" i="6"/>
  <c r="R63" i="6"/>
  <c r="Q64" i="6"/>
  <c r="R64" i="6"/>
  <c r="Q66" i="6"/>
  <c r="R66" i="6"/>
  <c r="Q67" i="6"/>
  <c r="R67" i="6"/>
  <c r="Q68" i="6"/>
  <c r="R68" i="6"/>
  <c r="Q70" i="6"/>
  <c r="R70" i="6"/>
  <c r="Q71" i="6"/>
  <c r="R71" i="6"/>
  <c r="Q72" i="6"/>
  <c r="R72" i="6"/>
  <c r="Q73" i="6"/>
  <c r="R73" i="6"/>
  <c r="Q12" i="6"/>
  <c r="R12" i="6"/>
  <c r="R11" i="6"/>
  <c r="Q11" i="6"/>
  <c r="P12" i="6"/>
  <c r="P13" i="6"/>
  <c r="P14" i="6"/>
  <c r="P15" i="6"/>
  <c r="P16" i="6"/>
  <c r="P18" i="6"/>
  <c r="P20" i="6"/>
  <c r="P21" i="6"/>
  <c r="P24" i="6"/>
  <c r="P25" i="6"/>
  <c r="P26" i="6"/>
  <c r="P28" i="6"/>
  <c r="P29" i="6"/>
  <c r="P30" i="6"/>
  <c r="P31" i="6"/>
  <c r="P32" i="6"/>
  <c r="P35" i="6"/>
  <c r="P36" i="6"/>
  <c r="P37" i="6"/>
  <c r="P38" i="6"/>
  <c r="P39" i="6"/>
  <c r="P40" i="6"/>
  <c r="P43" i="6"/>
  <c r="P44" i="6"/>
  <c r="P45" i="6"/>
  <c r="P46" i="6"/>
  <c r="P47" i="6"/>
  <c r="P48" i="6"/>
  <c r="P51" i="6"/>
  <c r="P52" i="6"/>
  <c r="P54" i="6"/>
  <c r="P55" i="6"/>
  <c r="P58" i="6"/>
  <c r="P59" i="6"/>
  <c r="P60" i="6"/>
  <c r="P61" i="6"/>
  <c r="P63" i="6"/>
  <c r="P64" i="6"/>
  <c r="P66" i="6"/>
  <c r="P67" i="6"/>
  <c r="P68" i="6"/>
  <c r="P70" i="6"/>
  <c r="P71" i="6"/>
  <c r="P72" i="6"/>
  <c r="P73" i="6"/>
  <c r="P11" i="6"/>
  <c r="O13" i="6"/>
  <c r="O14" i="6"/>
  <c r="O15" i="6"/>
  <c r="O16" i="6"/>
  <c r="O18" i="6"/>
  <c r="O20" i="6"/>
  <c r="O21" i="6"/>
  <c r="O24" i="6"/>
  <c r="O25" i="6"/>
  <c r="O26" i="6"/>
  <c r="O28" i="6"/>
  <c r="O29" i="6"/>
  <c r="O30" i="6"/>
  <c r="O31" i="6"/>
  <c r="O32" i="6"/>
  <c r="O35" i="6"/>
  <c r="O36" i="6"/>
  <c r="O37" i="6"/>
  <c r="O38" i="6"/>
  <c r="O39" i="6"/>
  <c r="O40" i="6"/>
  <c r="O43" i="6"/>
  <c r="O44" i="6"/>
  <c r="O45" i="6"/>
  <c r="O46" i="6"/>
  <c r="O47" i="6"/>
  <c r="O48" i="6"/>
  <c r="O51" i="6"/>
  <c r="O52" i="6"/>
  <c r="O54" i="6"/>
  <c r="O55" i="6"/>
  <c r="O58" i="6"/>
  <c r="O59" i="6"/>
  <c r="O60" i="6"/>
  <c r="O61" i="6"/>
  <c r="O63" i="6"/>
  <c r="O64" i="6"/>
  <c r="O66" i="6"/>
  <c r="O67" i="6"/>
  <c r="O68" i="6"/>
  <c r="O70" i="6"/>
  <c r="O71" i="6"/>
  <c r="O72" i="6"/>
  <c r="O73" i="6"/>
  <c r="O12" i="6"/>
  <c r="O11" i="6"/>
  <c r="O74" i="6" l="1"/>
  <c r="Q74" i="6"/>
  <c r="R74" i="6"/>
  <c r="P74" i="6"/>
  <c r="C75" i="6"/>
  <c r="Q75" i="6" l="1"/>
  <c r="Q79" i="6" s="1"/>
  <c r="P75" i="6"/>
  <c r="P79" i="6" s="1"/>
  <c r="R75" i="6"/>
  <c r="R79" i="6" s="1"/>
  <c r="O75" i="6"/>
  <c r="O79"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200-000001000000}">
      <text>
        <r>
          <rPr>
            <b/>
            <sz val="8"/>
            <color indexed="81"/>
            <rFont val="Tahoma"/>
            <family val="2"/>
          </rPr>
          <t>Entity (Department/ Unit) that identified the requirement and that will be responsible for its evaluation.</t>
        </r>
      </text>
    </comment>
    <comment ref="F8" authorId="1" shapeId="0" xr:uid="{00000000-0006-0000-02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G8" authorId="0" shapeId="0" xr:uid="{00000000-0006-0000-0200-000003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2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L8" authorId="1" shapeId="0" xr:uid="{00000000-0006-0000-02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O8" authorId="1" shapeId="0" xr:uid="{00000000-0006-0000-02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Q8" authorId="0" shapeId="0" xr:uid="{00000000-0006-0000-02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R8" authorId="1" shapeId="0" xr:uid="{00000000-0006-0000-0200-000008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O78" authorId="1" shapeId="0" xr:uid="{00000000-0006-0000-0200-000009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Q78" authorId="0" shapeId="0" xr:uid="{00000000-0006-0000-0200-00000A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R78" authorId="1" shapeId="0" xr:uid="{00000000-0006-0000-0200-00000B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List>
</comments>
</file>

<file path=xl/sharedStrings.xml><?xml version="1.0" encoding="utf-8"?>
<sst xmlns="http://schemas.openxmlformats.org/spreadsheetml/2006/main" count="238" uniqueCount="145">
  <si>
    <t>5      : Partially compliant</t>
  </si>
  <si>
    <t>10    : Fully compliant</t>
  </si>
  <si>
    <t xml:space="preserve">K     : Disqualification 
</t>
  </si>
  <si>
    <t>Weight</t>
  </si>
  <si>
    <t>Responsible Entity</t>
  </si>
  <si>
    <t xml:space="preserve">Reference Number </t>
  </si>
  <si>
    <t>Owner</t>
  </si>
  <si>
    <t xml:space="preserve">Revision Code </t>
  </si>
  <si>
    <t>Implementation Date</t>
  </si>
  <si>
    <t>SF/RPM/017</t>
  </si>
  <si>
    <t>TCF-RPM</t>
  </si>
  <si>
    <t>Grade of Compliance range from 0 to 15 with a step of 1 unit:</t>
  </si>
  <si>
    <t>0      : Not compliant</t>
  </si>
  <si>
    <t>1.1</t>
  </si>
  <si>
    <t>15    : Compliant with additional value, not initially included in the requirements</t>
  </si>
  <si>
    <t>Fatal</t>
  </si>
  <si>
    <t>Killer</t>
  </si>
  <si>
    <t>Compliance references</t>
  </si>
  <si>
    <t>Bidder shall specify reference (the document, the page number &amp; the section) for each of the requirement items</t>
  </si>
  <si>
    <t>Project Name:  Oracle licenses Annual Support and Updates</t>
  </si>
  <si>
    <t>Technical Requirements</t>
  </si>
  <si>
    <t>Company Background</t>
  </si>
  <si>
    <t>Provide details on your company to assist us in determining your company’s strengths including, but not limited to:</t>
  </si>
  <si>
    <r>
      <t xml:space="preserve"> </t>
    </r>
    <r>
      <rPr>
        <sz val="11"/>
        <rFont val="Arial"/>
        <family val="2"/>
      </rPr>
      <t>Years in Oracle business</t>
    </r>
  </si>
  <si>
    <t>Markets in which your company operates by industry segment and geography</t>
  </si>
  <si>
    <r>
      <t xml:space="preserve"> </t>
    </r>
    <r>
      <rPr>
        <sz val="11"/>
        <rFont val="Arial"/>
        <family val="2"/>
      </rPr>
      <t>Company profile and history, future plans, and strengths/weaknesses as they pertain to the services requested under this RFP</t>
    </r>
  </si>
  <si>
    <r>
      <t xml:space="preserve"> </t>
    </r>
    <r>
      <rPr>
        <sz val="11"/>
        <rFont val="Arial"/>
        <family val="2"/>
      </rPr>
      <t>Minimum 3 CV’s of technical Database Administrator (DBA) support team and shall be certified on the latest Oracle DB release and features, plus performance and tuning.</t>
    </r>
  </si>
  <si>
    <t xml:space="preserve">Bidder shall have a Gold or  Platinium Partnership with Oracle and certified to provide Sotware support services in the Lebanese Territory 
Proof of the certification to be provided </t>
  </si>
  <si>
    <t xml:space="preserve"> Supplier’s Account Team</t>
  </si>
  <si>
    <t xml:space="preserve">Provide single-point-of-contact information how your organization would support MIC1 requirements. </t>
  </si>
  <si>
    <t>Proven track record</t>
  </si>
  <si>
    <r>
      <t>The Bidder should prove a successful track record with Oracle based projects (Competence). It will therefore be necessary to supply a description of the Bidder ability regarding supporting Oracle software and experience in this field</t>
    </r>
    <r>
      <rPr>
        <sz val="11"/>
        <color rgb="FFFF0000"/>
        <rFont val="Arial"/>
        <family val="2"/>
      </rPr>
      <t>.</t>
    </r>
  </si>
  <si>
    <t xml:space="preserve">Partnership level: The Bidder should provide documents proving that he is certified to support the listed items in Appendix B and that he has acquired the highest expertise in implementation and support level </t>
  </si>
  <si>
    <t>General technical support requirements</t>
  </si>
  <si>
    <t>Support services shall include the following activities:</t>
  </si>
  <si>
    <t>The Oracle platinum technical support should be provided for the set of licenses owned by MIC1 and included in the list of Contracts attached in the Commercial excel file (sheet Commercial Details). The bidder is advised to contact Oracle in order to obtain the license set details which are the subject of this RFP.</t>
  </si>
  <si>
    <t>The Oracle platinum technical support should be provided to MIC1 by Oracle technical services as well as by the bidder’s local team who should be ready to intervene on site when needed.</t>
  </si>
  <si>
    <r>
      <t>The Oracle technical support should include software upgrades and updates and product support</t>
    </r>
    <r>
      <rPr>
        <sz val="11"/>
        <color rgb="FFFF0000"/>
        <rFont val="Arial"/>
        <family val="2"/>
      </rPr>
      <t>.</t>
    </r>
  </si>
  <si>
    <r>
      <t>The software upgrades and updates as the base level for all Oracle support services consist of</t>
    </r>
    <r>
      <rPr>
        <sz val="11"/>
        <rFont val="Arial"/>
        <family val="2"/>
      </rPr>
      <t>:</t>
    </r>
  </si>
  <si>
    <t xml:space="preserve">       Program updates</t>
  </si>
  <si>
    <t xml:space="preserve">      General maintenance releases</t>
  </si>
  <si>
    <t xml:space="preserve">       Patches via Meta Link (Oracle Customer Support web site)</t>
  </si>
  <si>
    <t xml:space="preserve">       Documentations updates</t>
  </si>
  <si>
    <t xml:space="preserve">       Access to bug fix information and patches on Meta Link</t>
  </si>
  <si>
    <t>The Product support for a license set owned by MIC1 consists of:</t>
  </si>
  <si>
    <t xml:space="preserve">      Assistance with Service Request 24hours per day, 7 days a week</t>
  </si>
  <si>
    <t xml:space="preserve">      Access to Metalink (24*7 web based technical platinum support system) </t>
  </si>
  <si>
    <r>
      <t xml:space="preserve">     </t>
    </r>
    <r>
      <rPr>
        <sz val="7"/>
        <rFont val="Times New Roman"/>
        <family val="1"/>
      </rPr>
      <t xml:space="preserve">  </t>
    </r>
    <r>
      <rPr>
        <sz val="11"/>
        <rFont val="Arial"/>
        <family val="2"/>
      </rPr>
      <t>Ability to log SRs through MetaLink: MIC1 should always be able to open direct support with Oracle through CSI# related to the licensed purchased.</t>
    </r>
  </si>
  <si>
    <r>
      <t xml:space="preserve">          </t>
    </r>
    <r>
      <rPr>
        <sz val="11"/>
        <rFont val="Arial"/>
        <family val="2"/>
      </rPr>
      <t xml:space="preserve">Non technical customer service during normal business hours ( e.g: assistance with support identifiers, assistance with logging into MetaLink)
Normal Business hours being Monday to Friday from 8am to 5 pm </t>
    </r>
  </si>
  <si>
    <t>Bidder shall provide Support Services via the Call Center, E-mail Support and Web-based Support 24 hours a day, seven days a week.</t>
  </si>
  <si>
    <r>
      <t xml:space="preserve">  </t>
    </r>
    <r>
      <rPr>
        <sz val="11"/>
        <rFont val="Arial"/>
        <family val="2"/>
      </rPr>
      <t>Bidder shall provide access to support resources for quick resolution, feedback, troubleshooting, and support. All bidder personnel providing the Support Services pursuant to this RFP shall have expertise and be fully trained in problem identification and resolution relating to the Oracle product. All incidents shall be logged in designated on-line support management software. The reported incidents shall be viewable in detail and summary format online by designated Representatives.</t>
    </r>
  </si>
  <si>
    <t>Preventive maintenance /healthcheck shall be done once per year to check and test the operational state of the latest release of the product. A report signed by the bidder, showing in detail all tests and inspections carried out during the maintenance visit shall be forwarded to MIC1 within a week from the date of such visit</t>
  </si>
  <si>
    <t>Operational Support</t>
  </si>
  <si>
    <t>Operational support services shall include the following services, which are separate from and complementary to the general support services listed in paragraph Maintenance above:</t>
  </si>
  <si>
    <t>Immediate on-site user support – for Emergency tickets as per the SLA definition in Appendix A - through the assignment of one or more suitably qualified persons (Oracle certified DBAs ) working at the premises of MIC1.The bidder is expected to be the primary contact to come on site to resolve an issue. In parallel a ticket will be opened with Oracle support to log in remotely.
A detailed report should be provided to MIC1 DBA team once the issue is solved</t>
  </si>
  <si>
    <r>
      <t> </t>
    </r>
    <r>
      <rPr>
        <sz val="11"/>
        <rFont val="Arial"/>
        <family val="2"/>
      </rPr>
      <t>Escalation procedure shall be provided in case problem or incident is not solved within the SLA defined in Appendix A.</t>
    </r>
  </si>
  <si>
    <t>Bidder’s support team shall have experience in Oracle Database implemented on Exadata. Certification and proof to be provided</t>
  </si>
  <si>
    <r>
      <t>Bidder shall hold</t>
    </r>
    <r>
      <rPr>
        <sz val="7"/>
        <rFont val="Times New Roman"/>
        <family val="1"/>
      </rPr>
      <t xml:space="preserve"> </t>
    </r>
    <r>
      <rPr>
        <sz val="11"/>
        <rFont val="Arial"/>
        <family val="2"/>
      </rPr>
      <t xml:space="preserve">Workshops and presentations regarding new features or releases related to Oracle products purchased and covered under this support agreement s as well as potentially to be purchased by MIC1 </t>
    </r>
  </si>
  <si>
    <t>The Bidder shall maintain detailed records of all support activities, tasks, etc undertaken by each operational support person including the time spent on each one of them. A quarterly report should be submitted to MIC1</t>
  </si>
  <si>
    <t>Updates and upgrade Services</t>
  </si>
  <si>
    <t>MIC1 enviroment is considered dynamic and all its components require continuous upgrading and maintenance  in order to update the systems to their latest versions supported by Oracle. The Bidder shall:</t>
  </si>
  <si>
    <t xml:space="preserve">          Supply  new versions, releases or editions of the Oracle product, including relevant manuals and documentation</t>
  </si>
  <si>
    <r>
      <t xml:space="preserve">               </t>
    </r>
    <r>
      <rPr>
        <sz val="11"/>
        <rFont val="Arial"/>
        <family val="2"/>
      </rPr>
      <t>Support MIC11 in the Installation and testing of new versions, releases or editions of the product as well as the Reinstallation of corrupted oracle products when needed</t>
    </r>
  </si>
  <si>
    <r>
      <t>Support Service Response Requirements</t>
    </r>
    <r>
      <rPr>
        <sz val="11"/>
        <rFont val="Arial"/>
        <family val="2"/>
      </rPr>
      <t xml:space="preserve"> </t>
    </r>
  </si>
  <si>
    <t xml:space="preserve">Support Service Requirements measured on a monthly basis are the performance metrics related to providing timely information and resolution incidents reported by MIC1 during operation of the Oracle licensed product covered within the RFP.  </t>
  </si>
  <si>
    <t>A Monthly Service activity report shall be delivered to MIC1. Such report will contain all the opened/resolved tickets with SLA breach and the corresponding Penalties if exist.</t>
  </si>
  <si>
    <t>Penalties</t>
  </si>
  <si>
    <t>For incidents described herein that are within the Bidder’s control (subject to MIC1 reasonable agreement as to whether an incident is within Bidder’s control), and unless mutually agreed upon, SLA breaches will incur penalties to be applied by the Bidder to MIC1 as follows:</t>
  </si>
  <si>
    <t>For every Severity 1 or 2 breached:Up to 50% of this breach: 1 Oracle learning credit day is provided, up to maximum 10 days Oracle training Credits per year</t>
  </si>
  <si>
    <t>More than 50% of the breach: another 1 extra Oracle training day credits is provided, up to maximum 10 extra days Oracle training credits per year.</t>
  </si>
  <si>
    <t>For every Severity 3 or 4 breached : For more than 50% of this breach, 1 Oracle learning credit day is provided, up to maximum 10 days Oracle training Credits per year.</t>
  </si>
  <si>
    <t>Example of Penalties:</t>
  </si>
  <si>
    <r>
      <t>§</t>
    </r>
    <r>
      <rPr>
        <sz val="7"/>
        <rFont val="Times New Roman"/>
        <family val="1"/>
      </rPr>
      <t xml:space="preserve">  </t>
    </r>
    <r>
      <rPr>
        <sz val="11"/>
        <rFont val="Arial"/>
        <family val="2"/>
      </rPr>
      <t>Ticket severity 2 resolved in 10 hours : 1 day of Training Credits is provided/counted to MIC1</t>
    </r>
  </si>
  <si>
    <r>
      <t>§</t>
    </r>
    <r>
      <rPr>
        <sz val="7"/>
        <rFont val="Times New Roman"/>
        <family val="1"/>
      </rPr>
      <t xml:space="preserve">  </t>
    </r>
    <r>
      <rPr>
        <sz val="11"/>
        <rFont val="Arial"/>
        <family val="2"/>
      </rPr>
      <t xml:space="preserve">Ticket severity 1 resolved in 7 hours : 2 days of Training Credits is provided/counted to MIC1 </t>
    </r>
  </si>
  <si>
    <t>If during the course of problem resolution on supported systems it is determined that the problem lies within another vendor's product, Bidder shall assist MIC1 in forwarding the problem to that vendor</t>
  </si>
  <si>
    <t xml:space="preserve">Information Security Specifications </t>
  </si>
  <si>
    <r>
      <t xml:space="preserve"> </t>
    </r>
    <r>
      <rPr>
        <sz val="11"/>
        <rFont val="Arial"/>
        <family val="2"/>
      </rPr>
      <t>The bidder should specify if he has acquired the ISO27001 certification or any other equivalent security certification, and submit with the offer a copy the certificate.</t>
    </r>
  </si>
  <si>
    <t>The Oracle learning credit days can be consumed during the same Support year or moved to  the next year. In case MIC1 decides not to renew this Support contract , the Bidder shall report the remaining credits to Oracle and in the name of MIC1.</t>
  </si>
  <si>
    <t>The Bidder shall commit on not offering any product/equipment or do any intervention which can cause security threat or information leakage that jeopardize MIC1 network security.</t>
  </si>
  <si>
    <t xml:space="preserve">Bidder should support the improvement of oracle licensed product in terms of information security weaknesses whenever needed or highlighted by alfa information security team </t>
  </si>
  <si>
    <t>Total</t>
  </si>
  <si>
    <t>Severity Level</t>
  </si>
  <si>
    <t>Title</t>
  </si>
  <si>
    <t>Description</t>
  </si>
  <si>
    <r>
      <t>Initial Response</t>
    </r>
    <r>
      <rPr>
        <b/>
        <vertAlign val="superscript"/>
        <sz val="10"/>
        <color rgb="FF000000"/>
        <rFont val="Arial"/>
        <family val="2"/>
      </rPr>
      <t>1</t>
    </r>
  </si>
  <si>
    <r>
      <t>Incident Designation</t>
    </r>
    <r>
      <rPr>
        <b/>
        <vertAlign val="superscript"/>
        <sz val="10"/>
        <color rgb="FF000000"/>
        <rFont val="Arial"/>
        <family val="2"/>
      </rPr>
      <t>2</t>
    </r>
  </si>
  <si>
    <r>
      <t>Problem Resolution</t>
    </r>
    <r>
      <rPr>
        <b/>
        <vertAlign val="superscript"/>
        <sz val="10"/>
        <color rgb="FF000000"/>
        <rFont val="Arial"/>
        <family val="2"/>
      </rPr>
      <t>3</t>
    </r>
  </si>
  <si>
    <t>Emergency</t>
  </si>
  <si>
    <t>Production system is halted and/or data has been corrupted.  If there is no reasonable work-around available, a patch may be produced.  When an acceptable workaround is provided the incident shall be downgraded to a lower priority.</t>
  </si>
  <si>
    <r>
      <t xml:space="preserve">05 Min </t>
    </r>
    <r>
      <rPr>
        <vertAlign val="superscript"/>
        <sz val="10"/>
        <color rgb="FF000000"/>
        <rFont val="Arial"/>
        <family val="2"/>
      </rPr>
      <t>4</t>
    </r>
  </si>
  <si>
    <t>1 hours</t>
  </si>
  <si>
    <t xml:space="preserve"> 0 to 3hours</t>
  </si>
  <si>
    <r>
      <t xml:space="preserve">20 Min </t>
    </r>
    <r>
      <rPr>
        <vertAlign val="superscript"/>
        <sz val="10"/>
        <color rgb="FF000000"/>
        <rFont val="Arial"/>
        <family val="2"/>
      </rPr>
      <t>5</t>
    </r>
  </si>
  <si>
    <t>High</t>
  </si>
  <si>
    <t xml:space="preserve">Incidents render a feature inoperable without a work-around. They do not cause the production system to be inoperative, but they disrupt the normal business operations. </t>
  </si>
  <si>
    <r>
      <t xml:space="preserve">10 Min </t>
    </r>
    <r>
      <rPr>
        <vertAlign val="superscript"/>
        <sz val="10"/>
        <color rgb="FF000000"/>
        <rFont val="Arial"/>
        <family val="2"/>
      </rPr>
      <t>4</t>
    </r>
  </si>
  <si>
    <t>2 hours</t>
  </si>
  <si>
    <t>0 to 8 hours</t>
  </si>
  <si>
    <r>
      <t xml:space="preserve">30 Min </t>
    </r>
    <r>
      <rPr>
        <vertAlign val="superscript"/>
        <sz val="10"/>
        <color rgb="FF000000"/>
        <rFont val="Arial"/>
        <family val="2"/>
      </rPr>
      <t>5</t>
    </r>
  </si>
  <si>
    <t>Medium</t>
  </si>
  <si>
    <t>Incidents render a feature inoperable with acceptable work around to be used on an interim basis until incident addressed with a more effective work around and/or fix.</t>
  </si>
  <si>
    <r>
      <t xml:space="preserve">20 Min </t>
    </r>
    <r>
      <rPr>
        <vertAlign val="superscript"/>
        <sz val="10"/>
        <color rgb="FF000000"/>
        <rFont val="Arial"/>
        <family val="2"/>
      </rPr>
      <t>4</t>
    </r>
  </si>
  <si>
    <t>4 hours</t>
  </si>
  <si>
    <t>0.5 to 3 days</t>
  </si>
  <si>
    <r>
      <t xml:space="preserve">1 Hour </t>
    </r>
    <r>
      <rPr>
        <vertAlign val="superscript"/>
        <sz val="10"/>
        <color rgb="FF000000"/>
        <rFont val="Arial"/>
        <family val="2"/>
      </rPr>
      <t>5</t>
    </r>
  </si>
  <si>
    <t>Low</t>
  </si>
  <si>
    <t>Incidents have little impact on the business and application including questions not answered in the vendor documentation and documentation errors.  Incidents may be addressed in a future release.</t>
  </si>
  <si>
    <r>
      <t xml:space="preserve">30 Min </t>
    </r>
    <r>
      <rPr>
        <vertAlign val="superscript"/>
        <sz val="10"/>
        <color rgb="FF000000"/>
        <rFont val="Arial"/>
        <family val="2"/>
      </rPr>
      <t>4</t>
    </r>
  </si>
  <si>
    <t>24 hours</t>
  </si>
  <si>
    <t>2 to 8 days</t>
  </si>
  <si>
    <r>
      <t xml:space="preserve">2 Hours </t>
    </r>
    <r>
      <rPr>
        <vertAlign val="superscript"/>
        <sz val="10"/>
        <color rgb="FF000000"/>
        <rFont val="Arial"/>
        <family val="2"/>
      </rPr>
      <t>5</t>
    </r>
  </si>
  <si>
    <t xml:space="preserve">1  Initial phone response from bidder acknowledging incident and severity level to Designated MIC1 Representatives.
2  Bidder shall determine and communicate the type of problem and approach to resolution with MIC1 representative.
3  Bidder shall provide correction or a satisfactory interim workaround to MIC1.
 4  Incident reported during Normal Business Hours.
5  Incident reported outside Normal Business Hours.
</t>
  </si>
  <si>
    <t>Oracle Licenses Annual Support &amp; Updates Project</t>
  </si>
  <si>
    <t>D E T A I L S</t>
  </si>
  <si>
    <t xml:space="preserve">List of Oracle licenses </t>
  </si>
  <si>
    <t>#</t>
  </si>
  <si>
    <t>Product Description</t>
  </si>
  <si>
    <t>Contract Number with Oracle</t>
  </si>
  <si>
    <t>Qty</t>
  </si>
  <si>
    <t>Oracle Partitioning - Processor Perpetual</t>
  </si>
  <si>
    <t>Oracle Database Entreprise Edition - Processor Perpetual</t>
  </si>
  <si>
    <t>Oracle Database Standard Edition - Processor Perpetual</t>
  </si>
  <si>
    <t>Oracle Database Entreprise Edition - Named User Plus Perpetual</t>
  </si>
  <si>
    <t>Oracle Partitioning - Named User Plus Perpetual</t>
  </si>
  <si>
    <t>Oracle Database Standard Edition - Named User Plus Perpetual</t>
  </si>
  <si>
    <t>Oracle Forms &amp; Reports - Named User Plus Perpetual</t>
  </si>
  <si>
    <t>MySQL Standard Edition Subscription (1-4 socket server)  Full use</t>
  </si>
  <si>
    <r>
      <t xml:space="preserve">  </t>
    </r>
    <r>
      <rPr>
        <sz val="11"/>
        <rFont val="Arial"/>
        <family val="2"/>
      </rPr>
      <t>Number of DB Oracle certified engineers present permanently in Lebanon.</t>
    </r>
  </si>
  <si>
    <t>Remarks</t>
  </si>
  <si>
    <t xml:space="preserve">Appendix A-SLA </t>
  </si>
  <si>
    <t>Appendix-B</t>
  </si>
  <si>
    <t>Technical Results (/50)</t>
  </si>
  <si>
    <t>Vendor 1</t>
  </si>
  <si>
    <t>Vendor 2</t>
  </si>
  <si>
    <t>Vendor 3</t>
  </si>
  <si>
    <t>vendor 4</t>
  </si>
  <si>
    <t>Oracle Database Enterprise Edition - Named User Plus Perpetual</t>
  </si>
  <si>
    <t>Oracle Database Enterprise Edition - Processor Perpetual</t>
  </si>
  <si>
    <t xml:space="preserve">MIC1 runs regular security vulnerability scans on the systems covered in Appendix B , bidder shall assist MIC1 team to remedy and implement needed fixes </t>
  </si>
  <si>
    <t>MIC1 shall have the right to remove any item from Appendix B at any time during one (1) contractual period after having informed the supplier by written notice one (1) month prior to the removal date. The maintenance charges shall be amended accordingly</t>
  </si>
  <si>
    <t>T-ITI-DBA</t>
  </si>
  <si>
    <t>Previous experience with bidder (support and after sales services delivered , compliancy with our requirements , speed of response for our requests , seriousness and professionalism in the proposals , expertise of his team, respects of deadlines ….</t>
  </si>
  <si>
    <t>Technical</t>
  </si>
  <si>
    <t>Commercial</t>
  </si>
  <si>
    <t>Killer points, if not compliant, will lead to supplier disqualification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</si>
</sst>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_-* #,##0.00\ _k_r_-;\-* #,##0.00\ _k_r_-;_-* &quot;-&quot;??\ _k_r_-;_-@_-"/>
    <numFmt numFmtId="167" formatCode="_-* #,##0.00\ [$€-1]_-;\-* #,##0.00\ [$€-1]_-;_-* &quot;-&quot;??\ [$€-1]_-"/>
    <numFmt numFmtId="168" formatCode="#,###,##0"/>
    <numFmt numFmtId="169" formatCode="#,##0.000000"/>
    <numFmt numFmtId="170" formatCode="#,###,###,##0"/>
  </numFmts>
  <fonts count="4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8"/>
      <name val="Arial"/>
      <family val="2"/>
    </font>
    <font>
      <b/>
      <sz val="8"/>
      <color indexed="81"/>
      <name val="Tahoma"/>
      <family val="2"/>
    </font>
    <font>
      <b/>
      <sz val="12"/>
      <name val="Times New Roman"/>
      <family val="1"/>
    </font>
    <font>
      <b/>
      <sz val="18"/>
      <name val="Arial"/>
      <family val="2"/>
    </font>
    <font>
      <sz val="12"/>
      <name val="FrutigerNext LT Regular"/>
      <family val="2"/>
    </font>
    <font>
      <b/>
      <sz val="9"/>
      <name val="Times New Roman"/>
      <family val="1"/>
    </font>
    <font>
      <sz val="9"/>
      <name val="Arial"/>
      <family val="2"/>
    </font>
    <font>
      <b/>
      <sz val="9"/>
      <name val="Arial"/>
      <family val="2"/>
    </font>
    <font>
      <b/>
      <sz val="9"/>
      <color theme="0"/>
      <name val="Arial"/>
      <family val="2"/>
    </font>
    <font>
      <sz val="9"/>
      <color theme="0"/>
      <name val="Arial"/>
      <family val="2"/>
    </font>
    <font>
      <b/>
      <sz val="11"/>
      <name val="Arial"/>
      <family val="2"/>
    </font>
    <font>
      <sz val="11"/>
      <name val="Arial"/>
      <family val="2"/>
    </font>
    <font>
      <b/>
      <sz val="10"/>
      <name val="Calibri"/>
      <family val="2"/>
      <scheme val="minor"/>
    </font>
    <font>
      <sz val="11"/>
      <name val="Calibri"/>
      <family val="2"/>
      <scheme val="minor"/>
    </font>
    <font>
      <sz val="10"/>
      <name val="Calibri"/>
      <family val="2"/>
      <scheme val="minor"/>
    </font>
    <font>
      <b/>
      <sz val="11"/>
      <name val="Calibri"/>
      <family val="2"/>
      <scheme val="minor"/>
    </font>
    <font>
      <sz val="7"/>
      <name val="Times New Roman"/>
      <family val="1"/>
    </font>
    <font>
      <sz val="11"/>
      <color rgb="FFFF0000"/>
      <name val="Arial"/>
      <family val="2"/>
    </font>
    <font>
      <sz val="11"/>
      <color rgb="FF000000"/>
      <name val="Arial"/>
      <family val="2"/>
    </font>
    <font>
      <sz val="10"/>
      <color rgb="FF000000"/>
      <name val="Arial"/>
      <family val="2"/>
    </font>
    <font>
      <sz val="28"/>
      <name val="Calibri"/>
      <family val="2"/>
      <scheme val="minor"/>
    </font>
    <font>
      <b/>
      <sz val="10"/>
      <color rgb="FF000000"/>
      <name val="Arial"/>
      <family val="2"/>
    </font>
    <font>
      <b/>
      <vertAlign val="superscript"/>
      <sz val="10"/>
      <color rgb="FF000000"/>
      <name val="Arial"/>
      <family val="2"/>
    </font>
    <font>
      <vertAlign val="superscript"/>
      <sz val="10"/>
      <color rgb="FF000000"/>
      <name val="Arial"/>
      <family val="2"/>
    </font>
    <font>
      <sz val="11"/>
      <color indexed="8"/>
      <name val="Arial"/>
      <family val="2"/>
    </font>
    <font>
      <i/>
      <sz val="14"/>
      <color rgb="FFFF0000"/>
      <name val="Arial"/>
      <family val="2"/>
    </font>
    <font>
      <b/>
      <sz val="20"/>
      <color indexed="8"/>
      <name val="Arial"/>
      <family val="2"/>
    </font>
    <font>
      <b/>
      <sz val="20"/>
      <color rgb="FFFF0000"/>
      <name val="Arial"/>
      <family val="2"/>
    </font>
    <font>
      <b/>
      <sz val="14"/>
      <name val="Arial"/>
      <family val="2"/>
    </font>
    <font>
      <b/>
      <sz val="11"/>
      <color indexed="8"/>
      <name val="Arial"/>
      <family val="2"/>
    </font>
    <font>
      <sz val="12"/>
      <name val="DTMLetterRegular"/>
    </font>
    <font>
      <sz val="11"/>
      <color rgb="FF000000"/>
      <name val="Calibri"/>
      <family val="2"/>
    </font>
    <font>
      <sz val="10"/>
      <name val="Helv"/>
      <charset val="204"/>
    </font>
    <font>
      <b/>
      <sz val="8"/>
      <name val="Arial"/>
      <family val="2"/>
    </font>
    <font>
      <sz val="8"/>
      <color indexed="10"/>
      <name val="Arial"/>
      <family val="2"/>
    </font>
    <font>
      <sz val="10"/>
      <name val="Arial"/>
      <family val="2"/>
    </font>
    <font>
      <sz val="10"/>
      <color rgb="FFFF0000"/>
      <name val="Arial"/>
      <family val="2"/>
    </font>
    <font>
      <sz val="20"/>
      <color indexed="8"/>
      <name val="Arial"/>
      <family val="2"/>
    </font>
    <font>
      <sz val="11"/>
      <color theme="1"/>
      <name val="Arial"/>
      <family val="2"/>
    </font>
  </fonts>
  <fills count="13">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rgb="FFFFFF99"/>
        <bgColor indexed="64"/>
      </patternFill>
    </fill>
    <fill>
      <patternFill patternType="solid">
        <fgColor indexed="43"/>
        <bgColor indexed="64"/>
      </patternFill>
    </fill>
    <fill>
      <patternFill patternType="solid">
        <fgColor rgb="FFCCFF99"/>
        <bgColor indexed="64"/>
      </patternFill>
    </fill>
    <fill>
      <patternFill patternType="solid">
        <fgColor indexed="9"/>
        <bgColor indexed="64"/>
      </patternFill>
    </fill>
    <fill>
      <patternFill patternType="solid">
        <fgColor indexed="23"/>
        <bgColor indexed="64"/>
      </patternFill>
    </fill>
    <fill>
      <patternFill patternType="solid">
        <fgColor indexed="22"/>
        <bgColor indexed="64"/>
      </patternFill>
    </fill>
    <fill>
      <patternFill patternType="solid">
        <fgColor rgb="FFFFFFFF"/>
        <bgColor indexed="64"/>
      </patternFill>
    </fill>
    <fill>
      <patternFill patternType="solid">
        <fgColor theme="1"/>
        <bgColor indexed="64"/>
      </patternFill>
    </fill>
    <fill>
      <patternFill patternType="solid">
        <fgColor rgb="FFFFFFCC"/>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right/>
      <top style="medium">
        <color indexed="64"/>
      </top>
      <bottom/>
      <diagonal/>
    </border>
    <border>
      <left/>
      <right/>
      <top/>
      <bottom style="medium">
        <color indexed="64"/>
      </bottom>
      <diagonal/>
    </border>
    <border>
      <left style="thin">
        <color indexed="64"/>
      </left>
      <right/>
      <top/>
      <bottom/>
      <diagonal/>
    </border>
    <border>
      <left style="medium">
        <color rgb="FF808080"/>
      </left>
      <right style="medium">
        <color rgb="FF808080"/>
      </right>
      <top style="medium">
        <color rgb="FF808080"/>
      </top>
      <bottom style="medium">
        <color rgb="FF808080"/>
      </bottom>
      <diagonal/>
    </border>
    <border>
      <left/>
      <right style="medium">
        <color rgb="FF808080"/>
      </right>
      <top style="medium">
        <color rgb="FF808080"/>
      </top>
      <bottom style="medium">
        <color rgb="FF808080"/>
      </bottom>
      <diagonal/>
    </border>
    <border>
      <left style="medium">
        <color rgb="FF808080"/>
      </left>
      <right style="medium">
        <color rgb="FF808080"/>
      </right>
      <top style="medium">
        <color rgb="FF808080"/>
      </top>
      <bottom/>
      <diagonal/>
    </border>
    <border>
      <left/>
      <right style="medium">
        <color rgb="FF808080"/>
      </right>
      <top/>
      <bottom/>
      <diagonal/>
    </border>
    <border>
      <left style="medium">
        <color rgb="FF808080"/>
      </left>
      <right style="medium">
        <color rgb="FF808080"/>
      </right>
      <top/>
      <bottom style="medium">
        <color rgb="FF808080"/>
      </bottom>
      <diagonal/>
    </border>
    <border>
      <left/>
      <right style="medium">
        <color rgb="FF808080"/>
      </right>
      <top/>
      <bottom style="medium">
        <color rgb="FF808080"/>
      </bottom>
      <diagonal/>
    </border>
    <border>
      <left/>
      <right/>
      <top/>
      <bottom style="thick">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74">
    <xf numFmtId="0" fontId="0" fillId="0" borderId="0"/>
    <xf numFmtId="0" fontId="6" fillId="0" borderId="0"/>
    <xf numFmtId="0" fontId="12" fillId="0" borderId="0">
      <alignment vertical="center"/>
    </xf>
    <xf numFmtId="0" fontId="5" fillId="0" borderId="0"/>
    <xf numFmtId="0" fontId="5" fillId="0" borderId="0"/>
    <xf numFmtId="0" fontId="6" fillId="0" borderId="0"/>
    <xf numFmtId="0" fontId="4" fillId="0" borderId="0"/>
    <xf numFmtId="0" fontId="3"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6" fillId="0" borderId="0"/>
    <xf numFmtId="0" fontId="38" fillId="0" borderId="0"/>
    <xf numFmtId="0" fontId="6" fillId="0" borderId="0"/>
    <xf numFmtId="166"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7" fontId="6" fillId="0" borderId="0" applyFont="0" applyFill="0" applyBorder="0" applyAlignment="0" applyProtection="0"/>
    <xf numFmtId="0" fontId="39" fillId="0" borderId="0"/>
    <xf numFmtId="0" fontId="6" fillId="0" borderId="0"/>
    <xf numFmtId="0" fontId="6" fillId="0" borderId="0"/>
    <xf numFmtId="9" fontId="6" fillId="0" borderId="0" applyFont="0" applyFill="0" applyBorder="0" applyAlignment="0" applyProtection="0"/>
    <xf numFmtId="9" fontId="2" fillId="0" borderId="0" applyFont="0" applyFill="0" applyBorder="0" applyAlignment="0" applyProtection="0"/>
    <xf numFmtId="9" fontId="6" fillId="0" borderId="0" applyFont="0" applyFill="0" applyBorder="0" applyAlignment="0" applyProtection="0"/>
    <xf numFmtId="0" fontId="40" fillId="0" borderId="0"/>
    <xf numFmtId="49" fontId="41" fillId="0" borderId="23" applyFill="0" applyBorder="0">
      <alignment wrapText="1"/>
    </xf>
    <xf numFmtId="168" fontId="42" fillId="0" borderId="0" applyFill="0" applyBorder="0"/>
    <xf numFmtId="0" fontId="8" fillId="7" borderId="0" applyFill="0" applyBorder="0"/>
    <xf numFmtId="14" fontId="8" fillId="8" borderId="0" applyFill="0" applyBorder="0"/>
    <xf numFmtId="10" fontId="8" fillId="0" borderId="0" applyFill="0" applyBorder="0"/>
    <xf numFmtId="0" fontId="8" fillId="0" borderId="0" applyFill="0" applyBorder="0"/>
    <xf numFmtId="0" fontId="8" fillId="0" borderId="0" applyFill="0" applyBorder="0"/>
    <xf numFmtId="0" fontId="41" fillId="7" borderId="0" applyFill="0" applyBorder="0"/>
    <xf numFmtId="0" fontId="41" fillId="7" borderId="0" applyFill="0" applyBorder="0">
      <alignment horizontal="center"/>
    </xf>
    <xf numFmtId="10" fontId="42" fillId="9" borderId="0" applyFill="0" applyBorder="0"/>
    <xf numFmtId="49" fontId="8" fillId="7" borderId="0" applyFill="0" applyBorder="0"/>
    <xf numFmtId="0" fontId="8" fillId="7" borderId="0" applyFill="0" applyBorder="0"/>
    <xf numFmtId="0" fontId="8" fillId="8" borderId="0" applyFill="0" applyBorder="0"/>
    <xf numFmtId="169" fontId="41" fillId="7" borderId="0" applyFill="0" applyBorder="0"/>
    <xf numFmtId="14" fontId="8" fillId="8" borderId="0" applyFill="0" applyBorder="0"/>
    <xf numFmtId="0" fontId="8" fillId="8" borderId="0" applyFont="0" applyBorder="0"/>
    <xf numFmtId="14" fontId="8" fillId="7" borderId="0" applyFill="0" applyBorder="0"/>
    <xf numFmtId="10" fontId="8" fillId="7" borderId="0" applyFill="0" applyBorder="0"/>
    <xf numFmtId="0" fontId="8" fillId="0" borderId="0" applyFill="0" applyBorder="0"/>
    <xf numFmtId="0" fontId="8" fillId="7" borderId="0" applyFill="0" applyBorder="0">
      <alignment horizontal="left" indent="3"/>
    </xf>
    <xf numFmtId="0" fontId="8" fillId="7" borderId="0" applyFill="0" applyBorder="0"/>
    <xf numFmtId="0" fontId="8" fillId="7" borderId="0" applyFill="0" applyBorder="0"/>
    <xf numFmtId="0" fontId="8" fillId="7" borderId="0" applyFill="0" applyBorder="0"/>
    <xf numFmtId="0" fontId="8" fillId="9" borderId="0" applyFill="0" applyBorder="0"/>
    <xf numFmtId="14" fontId="8" fillId="7" borderId="0" applyFill="0" applyBorder="0"/>
    <xf numFmtId="0" fontId="8" fillId="7" borderId="0" applyFill="0" applyBorder="0"/>
    <xf numFmtId="0" fontId="8" fillId="0" borderId="0" applyFill="0" applyBorder="0"/>
    <xf numFmtId="168" fontId="42" fillId="0" borderId="0" applyFill="0" applyBorder="0"/>
    <xf numFmtId="168" fontId="8" fillId="0" borderId="0" applyFill="0" applyBorder="0"/>
    <xf numFmtId="168" fontId="42" fillId="7" borderId="0" applyFill="0" applyBorder="0"/>
    <xf numFmtId="170" fontId="8" fillId="7" borderId="0" applyFill="0" applyBorder="0"/>
    <xf numFmtId="168" fontId="8" fillId="9" borderId="0" applyFill="0" applyBorder="0"/>
    <xf numFmtId="168" fontId="8" fillId="7" borderId="0" applyFill="0" applyBorder="0"/>
    <xf numFmtId="168" fontId="8" fillId="7" borderId="0" applyFill="0" applyBorder="0"/>
    <xf numFmtId="170" fontId="42" fillId="7" borderId="0" applyFill="0" applyBorder="0"/>
    <xf numFmtId="170" fontId="8" fillId="7" borderId="0" applyFill="0" applyBorder="0">
      <alignment horizontal="right"/>
    </xf>
    <xf numFmtId="168" fontId="8" fillId="0" borderId="0" applyFill="0" applyBorder="0"/>
    <xf numFmtId="170" fontId="8" fillId="7" borderId="0" applyFill="0" applyBorder="0">
      <alignment horizontal="right"/>
    </xf>
    <xf numFmtId="168" fontId="41" fillId="0" borderId="0" applyFill="0" applyBorder="0"/>
    <xf numFmtId="168" fontId="8" fillId="0" borderId="0" applyFill="0" applyBorder="0"/>
    <xf numFmtId="168" fontId="41" fillId="0" borderId="0" applyFill="0" applyBorder="0"/>
    <xf numFmtId="0" fontId="2" fillId="0" borderId="0"/>
    <xf numFmtId="9" fontId="43" fillId="0" borderId="0" applyFont="0" applyFill="0" applyBorder="0" applyAlignment="0" applyProtection="0"/>
    <xf numFmtId="0" fontId="1" fillId="0" borderId="0"/>
    <xf numFmtId="0" fontId="1" fillId="0" borderId="0"/>
  </cellStyleXfs>
  <cellXfs count="145">
    <xf numFmtId="0" fontId="0" fillId="0" borderId="0" xfId="0"/>
    <xf numFmtId="0" fontId="6" fillId="0" borderId="12" xfId="0" applyFont="1" applyBorder="1" applyAlignment="1">
      <alignment wrapText="1"/>
    </xf>
    <xf numFmtId="0" fontId="6" fillId="0" borderId="3" xfId="0" applyFont="1" applyBorder="1" applyAlignment="1">
      <alignment wrapText="1"/>
    </xf>
    <xf numFmtId="49" fontId="6" fillId="0" borderId="3" xfId="0" applyNumberFormat="1" applyFont="1" applyBorder="1" applyAlignment="1">
      <alignment horizontal="center" wrapText="1"/>
    </xf>
    <xf numFmtId="0" fontId="6" fillId="0" borderId="6" xfId="0" applyFont="1" applyBorder="1" applyAlignment="1">
      <alignment wrapText="1"/>
    </xf>
    <xf numFmtId="0" fontId="7" fillId="0" borderId="0" xfId="0" applyFont="1"/>
    <xf numFmtId="0" fontId="14" fillId="0" borderId="0" xfId="0" applyFont="1" applyAlignment="1">
      <alignment wrapText="1"/>
    </xf>
    <xf numFmtId="0" fontId="14" fillId="0" borderId="12" xfId="0" applyFont="1" applyBorder="1" applyAlignment="1">
      <alignment wrapText="1"/>
    </xf>
    <xf numFmtId="0" fontId="14" fillId="0" borderId="3" xfId="0" applyFont="1" applyBorder="1" applyAlignment="1">
      <alignment wrapText="1"/>
    </xf>
    <xf numFmtId="49" fontId="14" fillId="0" borderId="3" xfId="0" applyNumberFormat="1" applyFont="1" applyBorder="1" applyAlignment="1">
      <alignment horizontal="center" wrapText="1"/>
    </xf>
    <xf numFmtId="0" fontId="14" fillId="0" borderId="6" xfId="0" applyFont="1" applyBorder="1" applyAlignment="1">
      <alignment wrapText="1"/>
    </xf>
    <xf numFmtId="0" fontId="13" fillId="0" borderId="14" xfId="0" applyFont="1" applyBorder="1" applyAlignment="1">
      <alignment horizontal="center" wrapText="1"/>
    </xf>
    <xf numFmtId="0" fontId="13" fillId="0" borderId="0" xfId="0" applyFont="1" applyAlignment="1">
      <alignment horizontal="center" wrapText="1"/>
    </xf>
    <xf numFmtId="0" fontId="13" fillId="0" borderId="15" xfId="0" applyFont="1" applyBorder="1" applyAlignment="1">
      <alignment horizontal="center" wrapText="1"/>
    </xf>
    <xf numFmtId="0" fontId="14" fillId="0" borderId="0" xfId="0" applyFont="1" applyAlignment="1">
      <alignment horizontal="center" wrapText="1"/>
    </xf>
    <xf numFmtId="0" fontId="0" fillId="0" borderId="0" xfId="0" applyAlignment="1">
      <alignment wrapText="1"/>
    </xf>
    <xf numFmtId="0" fontId="0" fillId="3" borderId="0" xfId="0" applyFill="1" applyAlignment="1">
      <alignment wrapText="1"/>
    </xf>
    <xf numFmtId="0" fontId="7" fillId="0" borderId="0" xfId="0" applyFont="1" applyAlignment="1">
      <alignment wrapText="1"/>
    </xf>
    <xf numFmtId="0" fontId="7" fillId="3" borderId="0" xfId="0" applyFont="1" applyFill="1" applyAlignment="1">
      <alignment wrapText="1"/>
    </xf>
    <xf numFmtId="0" fontId="14" fillId="0" borderId="0" xfId="0" applyFont="1" applyAlignment="1">
      <alignment vertical="center" wrapText="1"/>
    </xf>
    <xf numFmtId="0" fontId="6" fillId="3" borderId="0" xfId="0" applyFont="1" applyFill="1" applyAlignment="1">
      <alignment wrapText="1"/>
    </xf>
    <xf numFmtId="0" fontId="22" fillId="0" borderId="0" xfId="0" applyFont="1" applyAlignment="1">
      <alignment wrapText="1"/>
    </xf>
    <xf numFmtId="0" fontId="19" fillId="0" borderId="0" xfId="0" applyFont="1" applyAlignment="1">
      <alignment wrapText="1"/>
    </xf>
    <xf numFmtId="0" fontId="23" fillId="0" borderId="1" xfId="0" applyFont="1" applyBorder="1" applyAlignment="1">
      <alignment horizontal="center" wrapText="1"/>
    </xf>
    <xf numFmtId="0" fontId="15" fillId="0" borderId="0" xfId="0" applyFont="1" applyAlignment="1">
      <alignment horizontal="left" wrapText="1"/>
    </xf>
    <xf numFmtId="0" fontId="14" fillId="0" borderId="0" xfId="0" applyFont="1" applyAlignment="1">
      <alignment horizontal="left" wrapText="1"/>
    </xf>
    <xf numFmtId="0" fontId="17" fillId="0" borderId="0" xfId="0" applyFont="1" applyAlignment="1">
      <alignment horizontal="center"/>
    </xf>
    <xf numFmtId="0" fontId="14" fillId="0" borderId="0" xfId="0" applyFont="1" applyAlignment="1">
      <alignment horizontal="center" vertical="center" wrapText="1"/>
    </xf>
    <xf numFmtId="0" fontId="21"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1" fillId="0" borderId="1" xfId="0" applyFont="1" applyBorder="1" applyAlignment="1">
      <alignment horizontal="center" wrapText="1"/>
    </xf>
    <xf numFmtId="0" fontId="14" fillId="0" borderId="1" xfId="0" applyFont="1" applyBorder="1" applyAlignment="1">
      <alignment horizontal="center" vertical="center" wrapText="1"/>
    </xf>
    <xf numFmtId="0" fontId="14" fillId="0" borderId="1" xfId="0" applyFont="1" applyBorder="1" applyAlignment="1">
      <alignment horizontal="center" wrapText="1"/>
    </xf>
    <xf numFmtId="0" fontId="14" fillId="0" borderId="1" xfId="0" applyFont="1" applyBorder="1" applyAlignment="1">
      <alignment wrapText="1"/>
    </xf>
    <xf numFmtId="0" fontId="21" fillId="0" borderId="1" xfId="2" applyFont="1" applyBorder="1" applyAlignment="1">
      <alignment horizontal="center" vertical="center" wrapText="1"/>
    </xf>
    <xf numFmtId="0" fontId="23" fillId="0" borderId="1" xfId="2" applyFont="1" applyBorder="1" applyAlignment="1">
      <alignment horizontal="center" vertical="center" wrapText="1"/>
    </xf>
    <xf numFmtId="0" fontId="20" fillId="0" borderId="1" xfId="0" applyFont="1" applyBorder="1" applyAlignment="1">
      <alignment horizontal="center" vertical="center" wrapText="1"/>
    </xf>
    <xf numFmtId="0" fontId="20" fillId="0" borderId="1" xfId="0" applyFont="1" applyBorder="1" applyAlignment="1">
      <alignment horizontal="center" wrapText="1"/>
    </xf>
    <xf numFmtId="0" fontId="7" fillId="4" borderId="1" xfId="0" applyFont="1" applyFill="1" applyBorder="1" applyAlignment="1">
      <alignment horizontal="center" vertical="center" wrapText="1"/>
    </xf>
    <xf numFmtId="0" fontId="7" fillId="5" borderId="1" xfId="0" applyFont="1" applyFill="1" applyBorder="1" applyAlignment="1">
      <alignment horizontal="left" vertical="center" wrapText="1"/>
    </xf>
    <xf numFmtId="0" fontId="19" fillId="0" borderId="1" xfId="0" applyFont="1" applyBorder="1" applyAlignment="1">
      <alignment vertical="center" wrapText="1"/>
    </xf>
    <xf numFmtId="0" fontId="15" fillId="0" borderId="1" xfId="0" applyFont="1" applyBorder="1" applyAlignment="1">
      <alignment horizontal="left" wrapText="1"/>
    </xf>
    <xf numFmtId="0" fontId="15" fillId="0" borderId="1" xfId="0" applyFont="1" applyBorder="1" applyAlignment="1">
      <alignment horizontal="center" vertical="center" wrapText="1"/>
    </xf>
    <xf numFmtId="0" fontId="7" fillId="5" borderId="1" xfId="0" applyFont="1" applyFill="1" applyBorder="1" applyAlignment="1">
      <alignment horizontal="center" vertical="center" wrapText="1"/>
    </xf>
    <xf numFmtId="0" fontId="3" fillId="0" borderId="0" xfId="7"/>
    <xf numFmtId="0" fontId="29" fillId="6" borderId="17" xfId="7" applyFont="1" applyFill="1" applyBorder="1" applyAlignment="1">
      <alignment horizontal="center" vertical="center" wrapText="1"/>
    </xf>
    <xf numFmtId="0" fontId="29" fillId="6" borderId="18" xfId="7" applyFont="1" applyFill="1" applyBorder="1" applyAlignment="1">
      <alignment horizontal="center" vertical="center" wrapText="1"/>
    </xf>
    <xf numFmtId="0" fontId="27" fillId="0" borderId="20" xfId="7" applyFont="1" applyBorder="1" applyAlignment="1">
      <alignment horizontal="justify" vertical="center" wrapText="1"/>
    </xf>
    <xf numFmtId="0" fontId="27" fillId="0" borderId="22" xfId="7" applyFont="1" applyBorder="1" applyAlignment="1">
      <alignment horizontal="justify" vertical="center" wrapText="1"/>
    </xf>
    <xf numFmtId="0" fontId="32" fillId="0" borderId="0" xfId="7" applyFont="1" applyAlignment="1">
      <alignment horizontal="center"/>
    </xf>
    <xf numFmtId="0" fontId="18" fillId="0" borderId="1" xfId="7" applyFont="1" applyBorder="1" applyAlignment="1">
      <alignment horizontal="center"/>
    </xf>
    <xf numFmtId="0" fontId="36" fillId="0" borderId="1" xfId="7" applyFont="1" applyBorder="1" applyAlignment="1">
      <alignment horizontal="center"/>
    </xf>
    <xf numFmtId="0" fontId="36" fillId="0" borderId="1" xfId="7" applyFont="1" applyBorder="1" applyAlignment="1">
      <alignment horizontal="center" wrapText="1"/>
    </xf>
    <xf numFmtId="0" fontId="37" fillId="0" borderId="1" xfId="7" applyFont="1" applyBorder="1" applyAlignment="1">
      <alignment horizontal="center"/>
    </xf>
    <xf numFmtId="0" fontId="37" fillId="0" borderId="1" xfId="7" applyFont="1" applyBorder="1"/>
    <xf numFmtId="1" fontId="32" fillId="0" borderId="1" xfId="7" applyNumberFormat="1" applyFont="1" applyBorder="1" applyAlignment="1">
      <alignment horizontal="right"/>
    </xf>
    <xf numFmtId="0" fontId="37" fillId="3" borderId="1" xfId="7" applyFont="1" applyFill="1" applyBorder="1" applyAlignment="1">
      <alignment horizontal="center"/>
    </xf>
    <xf numFmtId="1" fontId="32" fillId="3" borderId="1" xfId="7" applyNumberFormat="1" applyFont="1" applyFill="1" applyBorder="1" applyAlignment="1">
      <alignment horizontal="right"/>
    </xf>
    <xf numFmtId="0" fontId="3" fillId="3" borderId="0" xfId="7" applyFill="1"/>
    <xf numFmtId="0" fontId="32" fillId="0" borderId="0" xfId="7" applyFont="1"/>
    <xf numFmtId="0" fontId="7" fillId="0" borderId="0" xfId="0" applyFont="1" applyAlignment="1">
      <alignment horizontal="center" vertical="center" wrapText="1"/>
    </xf>
    <xf numFmtId="0" fontId="21" fillId="0" borderId="0" xfId="0" applyFont="1" applyAlignment="1">
      <alignment horizontal="center" vertical="center" wrapText="1"/>
    </xf>
    <xf numFmtId="0" fontId="19" fillId="0" borderId="24" xfId="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24" fillId="0" borderId="1" xfId="0" applyFont="1" applyBorder="1" applyAlignment="1">
      <alignment vertical="center" wrapText="1"/>
    </xf>
    <xf numFmtId="0" fontId="26" fillId="0" borderId="1" xfId="0" applyFont="1" applyBorder="1" applyAlignment="1">
      <alignment vertical="center" wrapText="1"/>
    </xf>
    <xf numFmtId="0" fontId="18" fillId="0" borderId="1" xfId="0" applyFont="1" applyBorder="1" applyAlignment="1">
      <alignment vertical="center" wrapText="1"/>
    </xf>
    <xf numFmtId="0" fontId="24" fillId="0" borderId="1" xfId="0" applyFont="1" applyBorder="1" applyAlignment="1">
      <alignment horizontal="left" vertical="top" wrapText="1"/>
    </xf>
    <xf numFmtId="0" fontId="18" fillId="0" borderId="1" xfId="0" applyFont="1" applyBorder="1" applyAlignment="1">
      <alignment horizontal="left" vertical="center" wrapText="1" indent="4"/>
    </xf>
    <xf numFmtId="0" fontId="18" fillId="0" borderId="1" xfId="0" applyFont="1" applyBorder="1" applyAlignment="1">
      <alignment horizontal="center" vertical="center"/>
    </xf>
    <xf numFmtId="0" fontId="15" fillId="0" borderId="11"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5" xfId="0" applyFont="1" applyBorder="1" applyAlignment="1">
      <alignment horizontal="center" vertical="center" wrapText="1"/>
    </xf>
    <xf numFmtId="49" fontId="14" fillId="0" borderId="0" xfId="0" applyNumberFormat="1" applyFont="1" applyAlignment="1">
      <alignment horizontal="center" wrapText="1"/>
    </xf>
    <xf numFmtId="0" fontId="7" fillId="0" borderId="1" xfId="0" applyFont="1" applyBorder="1" applyAlignment="1">
      <alignment horizontal="left" vertical="center" wrapText="1"/>
    </xf>
    <xf numFmtId="0" fontId="6" fillId="0" borderId="1" xfId="0" applyFont="1" applyBorder="1" applyAlignment="1">
      <alignment horizontal="left" wrapText="1"/>
    </xf>
    <xf numFmtId="0" fontId="6" fillId="0" borderId="1" xfId="2" applyFont="1" applyBorder="1" applyAlignment="1">
      <alignment horizontal="left" vertical="center" wrapText="1"/>
    </xf>
    <xf numFmtId="0" fontId="7" fillId="0" borderId="1" xfId="0" applyFont="1" applyBorder="1" applyAlignment="1">
      <alignment horizontal="left" vertical="top" wrapText="1"/>
    </xf>
    <xf numFmtId="0" fontId="6" fillId="0" borderId="1" xfId="0" applyFont="1" applyBorder="1" applyAlignment="1">
      <alignment horizontal="left" wrapText="1" indent="1"/>
    </xf>
    <xf numFmtId="0" fontId="7" fillId="0" borderId="1" xfId="2" applyFont="1" applyBorder="1" applyAlignment="1">
      <alignment horizontal="left" vertical="center" wrapText="1"/>
    </xf>
    <xf numFmtId="0" fontId="7" fillId="0" borderId="1" xfId="0" applyFont="1" applyBorder="1" applyAlignment="1">
      <alignment horizontal="left" wrapText="1"/>
    </xf>
    <xf numFmtId="0" fontId="44" fillId="0" borderId="1" xfId="0" applyFont="1" applyBorder="1" applyAlignment="1">
      <alignment horizontal="left" wrapText="1" indent="1"/>
    </xf>
    <xf numFmtId="0" fontId="7" fillId="0" borderId="1" xfId="0" applyFont="1" applyBorder="1" applyAlignment="1">
      <alignment horizontal="left" wrapText="1" indent="1"/>
    </xf>
    <xf numFmtId="0" fontId="7" fillId="0" borderId="1" xfId="0" applyFont="1" applyBorder="1" applyAlignment="1">
      <alignment horizontal="left" vertical="center" wrapText="1" indent="4"/>
    </xf>
    <xf numFmtId="0" fontId="19" fillId="0" borderId="1" xfId="0" applyFont="1" applyBorder="1" applyAlignment="1">
      <alignment horizontal="center" vertical="center"/>
    </xf>
    <xf numFmtId="0" fontId="32" fillId="0" borderId="1" xfId="7" applyFont="1" applyBorder="1" applyAlignment="1">
      <alignment horizontal="center"/>
    </xf>
    <xf numFmtId="0" fontId="33" fillId="0" borderId="1" xfId="7" applyFont="1" applyBorder="1" applyAlignment="1">
      <alignment horizontal="center"/>
    </xf>
    <xf numFmtId="0" fontId="23" fillId="0" borderId="27" xfId="0" applyFont="1" applyBorder="1" applyAlignment="1">
      <alignment horizontal="center" vertical="center" wrapText="1"/>
    </xf>
    <xf numFmtId="0" fontId="23" fillId="11" borderId="1" xfId="0" applyFont="1" applyFill="1" applyBorder="1" applyAlignment="1">
      <alignment horizontal="center" vertical="center" wrapText="1"/>
    </xf>
    <xf numFmtId="0" fontId="23" fillId="11" borderId="27" xfId="0" applyFont="1" applyFill="1" applyBorder="1" applyAlignment="1">
      <alignment horizontal="center" vertical="center" wrapText="1"/>
    </xf>
    <xf numFmtId="0" fontId="18" fillId="11" borderId="1" xfId="0" applyFont="1" applyFill="1" applyBorder="1" applyAlignment="1">
      <alignment horizontal="center" vertical="center"/>
    </xf>
    <xf numFmtId="0" fontId="19" fillId="11" borderId="1" xfId="0" applyFont="1" applyFill="1" applyBorder="1" applyAlignment="1">
      <alignment horizontal="center" vertical="center"/>
    </xf>
    <xf numFmtId="0" fontId="20" fillId="11" borderId="1" xfId="0" applyFont="1" applyFill="1" applyBorder="1" applyAlignment="1">
      <alignment horizontal="center" vertical="center" wrapText="1"/>
    </xf>
    <xf numFmtId="0" fontId="21" fillId="11" borderId="1" xfId="2" applyFont="1" applyFill="1" applyBorder="1" applyAlignment="1">
      <alignment horizontal="center" vertical="center" wrapText="1"/>
    </xf>
    <xf numFmtId="0" fontId="23" fillId="11" borderId="1" xfId="2" applyFont="1" applyFill="1" applyBorder="1" applyAlignment="1">
      <alignment horizontal="center" vertical="center" wrapText="1"/>
    </xf>
    <xf numFmtId="0" fontId="21" fillId="11" borderId="1" xfId="0" applyFont="1" applyFill="1" applyBorder="1" applyAlignment="1">
      <alignment horizontal="center" vertical="center" wrapText="1"/>
    </xf>
    <xf numFmtId="0" fontId="14" fillId="11"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10" borderId="25" xfId="0" applyFont="1" applyFill="1" applyBorder="1" applyAlignment="1">
      <alignment horizontal="center" vertical="center" wrapText="1"/>
    </xf>
    <xf numFmtId="0" fontId="46" fillId="0" borderId="1" xfId="0" applyFont="1" applyBorder="1" applyAlignment="1">
      <alignment vertical="center" wrapText="1"/>
    </xf>
    <xf numFmtId="9" fontId="14" fillId="0" borderId="1" xfId="71" applyFont="1" applyFill="1" applyBorder="1" applyAlignment="1">
      <alignment horizontal="center" wrapText="1"/>
    </xf>
    <xf numFmtId="0" fontId="20" fillId="12" borderId="28" xfId="0" applyFont="1" applyFill="1" applyBorder="1" applyAlignment="1">
      <alignment horizontal="center" vertical="center" wrapText="1"/>
    </xf>
    <xf numFmtId="10" fontId="22" fillId="0" borderId="28" xfId="71" applyNumberFormat="1" applyFont="1" applyFill="1" applyBorder="1" applyAlignment="1">
      <alignment horizontal="center" wrapText="1"/>
    </xf>
    <xf numFmtId="0" fontId="18" fillId="0" borderId="1" xfId="7" applyFont="1" applyBorder="1" applyAlignment="1">
      <alignment wrapText="1"/>
    </xf>
    <xf numFmtId="0" fontId="18" fillId="0" borderId="1" xfId="0" applyFont="1" applyBorder="1" applyAlignment="1">
      <alignment horizontal="center"/>
    </xf>
    <xf numFmtId="0" fontId="18" fillId="0" borderId="1" xfId="7" applyFont="1" applyBorder="1"/>
    <xf numFmtId="0" fontId="18" fillId="0" borderId="1" xfId="0" applyFont="1" applyBorder="1" applyAlignment="1">
      <alignment vertical="center"/>
    </xf>
    <xf numFmtId="1" fontId="19" fillId="0" borderId="1" xfId="7" applyNumberFormat="1" applyFont="1" applyBorder="1" applyAlignment="1">
      <alignment horizontal="right"/>
    </xf>
    <xf numFmtId="0" fontId="19" fillId="0" borderId="1" xfId="0" applyFont="1" applyBorder="1"/>
    <xf numFmtId="0" fontId="7" fillId="0" borderId="1" xfId="0" applyFont="1" applyBorder="1" applyAlignment="1">
      <alignment horizontal="center" vertical="center"/>
    </xf>
    <xf numFmtId="9" fontId="0" fillId="0" borderId="1" xfId="0" applyNumberFormat="1" applyBorder="1" applyAlignment="1">
      <alignment horizontal="center" vertical="center"/>
    </xf>
    <xf numFmtId="0" fontId="7" fillId="0" borderId="1" xfId="0" applyFont="1" applyBorder="1" applyAlignment="1">
      <alignment horizontal="center" vertical="center"/>
    </xf>
    <xf numFmtId="0" fontId="10" fillId="0" borderId="9" xfId="0" applyFont="1" applyBorder="1" applyAlignment="1">
      <alignment wrapText="1"/>
    </xf>
    <xf numFmtId="0" fontId="10" fillId="0" borderId="2" xfId="0" applyFont="1" applyBorder="1" applyAlignment="1">
      <alignment wrapText="1"/>
    </xf>
    <xf numFmtId="0" fontId="10" fillId="0" borderId="4" xfId="0" applyFont="1" applyBorder="1" applyAlignment="1">
      <alignment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5" xfId="0" applyFont="1" applyBorder="1" applyAlignment="1">
      <alignment horizontal="center" vertical="center" wrapText="1"/>
    </xf>
    <xf numFmtId="0" fontId="7" fillId="0" borderId="11" xfId="0" applyFont="1" applyBorder="1" applyAlignment="1">
      <alignment horizontal="center" wrapText="1"/>
    </xf>
    <xf numFmtId="0" fontId="7" fillId="0" borderId="1" xfId="0" applyFont="1" applyBorder="1" applyAlignment="1">
      <alignment horizontal="center" wrapText="1"/>
    </xf>
    <xf numFmtId="0" fontId="7" fillId="0" borderId="5" xfId="0" applyFont="1" applyBorder="1" applyAlignment="1">
      <alignment horizontal="center" wrapText="1"/>
    </xf>
    <xf numFmtId="0" fontId="14" fillId="0" borderId="0" xfId="0" applyFont="1" applyAlignment="1">
      <alignment horizontal="left" vertical="top" wrapText="1"/>
    </xf>
    <xf numFmtId="0" fontId="14" fillId="0" borderId="13" xfId="0" applyFont="1" applyBorder="1" applyAlignment="1">
      <alignment horizontal="left" vertical="top" wrapText="1"/>
    </xf>
    <xf numFmtId="0" fontId="16" fillId="2" borderId="0" xfId="0" applyFont="1" applyFill="1"/>
    <xf numFmtId="0" fontId="17" fillId="0" borderId="0" xfId="0" applyFont="1"/>
    <xf numFmtId="0" fontId="22" fillId="0" borderId="29" xfId="0" applyFont="1" applyBorder="1" applyAlignment="1">
      <alignment horizontal="center" vertical="center" wrapText="1"/>
    </xf>
    <xf numFmtId="0" fontId="22" fillId="0" borderId="30" xfId="0" applyFont="1" applyBorder="1" applyAlignment="1">
      <alignment horizontal="center" vertical="center" wrapText="1"/>
    </xf>
    <xf numFmtId="0" fontId="20" fillId="12" borderId="29" xfId="0" applyFont="1" applyFill="1" applyBorder="1" applyAlignment="1">
      <alignment horizontal="center" vertical="center" wrapText="1"/>
    </xf>
    <xf numFmtId="0" fontId="20" fillId="12" borderId="30" xfId="0" applyFont="1" applyFill="1" applyBorder="1" applyAlignment="1">
      <alignment horizontal="center" vertical="center" wrapText="1"/>
    </xf>
    <xf numFmtId="0" fontId="3" fillId="0" borderId="0" xfId="7" applyAlignment="1">
      <alignment horizontal="center" wrapText="1"/>
    </xf>
    <xf numFmtId="0" fontId="3" fillId="0" borderId="0" xfId="7" applyAlignment="1">
      <alignment horizontal="center"/>
    </xf>
    <xf numFmtId="0" fontId="27" fillId="0" borderId="19" xfId="7" applyFont="1" applyBorder="1" applyAlignment="1">
      <alignment horizontal="justify" vertical="center" wrapText="1"/>
    </xf>
    <xf numFmtId="0" fontId="27" fillId="0" borderId="21" xfId="7" applyFont="1" applyBorder="1" applyAlignment="1">
      <alignment horizontal="justify" vertical="center" wrapText="1"/>
    </xf>
    <xf numFmtId="0" fontId="28" fillId="0" borderId="16" xfId="7" applyFont="1" applyBorder="1" applyAlignment="1">
      <alignment horizontal="center"/>
    </xf>
    <xf numFmtId="0" fontId="28" fillId="0" borderId="0" xfId="7" applyFont="1" applyAlignment="1">
      <alignment horizontal="center"/>
    </xf>
    <xf numFmtId="0" fontId="34" fillId="0" borderId="1" xfId="7" applyFont="1" applyBorder="1" applyAlignment="1">
      <alignment horizontal="center"/>
    </xf>
    <xf numFmtId="0" fontId="35" fillId="0" borderId="1" xfId="7" applyFont="1" applyBorder="1" applyAlignment="1">
      <alignment horizontal="center"/>
    </xf>
    <xf numFmtId="0" fontId="11" fillId="0" borderId="1" xfId="7" applyFont="1" applyBorder="1" applyAlignment="1">
      <alignment horizontal="center"/>
    </xf>
    <xf numFmtId="0" fontId="45" fillId="0" borderId="26" xfId="7" applyFont="1" applyBorder="1" applyAlignment="1">
      <alignment horizontal="center"/>
    </xf>
    <xf numFmtId="0" fontId="45" fillId="0" borderId="27" xfId="7" applyFont="1" applyBorder="1" applyAlignment="1">
      <alignment horizontal="center"/>
    </xf>
    <xf numFmtId="0" fontId="45" fillId="0" borderId="7" xfId="7" applyFont="1" applyBorder="1" applyAlignment="1">
      <alignment horizontal="center"/>
    </xf>
  </cellXfs>
  <cellStyles count="74">
    <cellStyle name="_Transport Network Requirements" xfId="10" xr:uid="{00000000-0005-0000-0000-000000000000}"/>
    <cellStyle name="_Transport Network Requirements_Evaluation matrix for UTRAN RFQ" xfId="11" xr:uid="{00000000-0005-0000-0000-000001000000}"/>
    <cellStyle name="_Transport Network Requirements_Evaluation matrix for UTRAN RFQ_L1_L2_281009" xfId="12" xr:uid="{00000000-0005-0000-0000-000002000000}"/>
    <cellStyle name="_Transport Network Requirements_Evaluation matrix for UTRAN RFQ_L1_L2_281009_Evaluation matrix for UTRAN RFQ" xfId="13" xr:uid="{00000000-0005-0000-0000-000003000000}"/>
    <cellStyle name="_Transport Network Requirements_Evaluation matrix for UTRAN RFQ_L1_L2_281009_final_3 (2)" xfId="14" xr:uid="{00000000-0005-0000-0000-000004000000}"/>
    <cellStyle name="_Transport Network Requirements_Evaluation matrix for UTRAN RFQ_L1_L2_281009_final_3 (2)_Evaluation matrix for UTRAN RFQ" xfId="15" xr:uid="{00000000-0005-0000-0000-000005000000}"/>
    <cellStyle name="=C:\WINNT35\SYSTEM32\COMMAND.COM" xfId="16" xr:uid="{00000000-0005-0000-0000-000006000000}"/>
    <cellStyle name="=C:\WINNT35\SYSTEM32\COMMAND.COM 2" xfId="17" xr:uid="{00000000-0005-0000-0000-000007000000}"/>
    <cellStyle name="Comma 2" xfId="18" xr:uid="{00000000-0005-0000-0000-000008000000}"/>
    <cellStyle name="Comma 3" xfId="19" xr:uid="{00000000-0005-0000-0000-000009000000}"/>
    <cellStyle name="Currency 2" xfId="20" xr:uid="{00000000-0005-0000-0000-00000A000000}"/>
    <cellStyle name="Euro" xfId="21" xr:uid="{00000000-0005-0000-0000-00000B000000}"/>
    <cellStyle name="Normal" xfId="0" builtinId="0"/>
    <cellStyle name="Normal 2" xfId="1" xr:uid="{00000000-0005-0000-0000-00000D000000}"/>
    <cellStyle name="Normal 2 2" xfId="22" xr:uid="{00000000-0005-0000-0000-00000E000000}"/>
    <cellStyle name="Normal 3" xfId="3" xr:uid="{00000000-0005-0000-0000-00000F000000}"/>
    <cellStyle name="Normal 3 2" xfId="4" xr:uid="{00000000-0005-0000-0000-000010000000}"/>
    <cellStyle name="Normal 3 2 2" xfId="9" xr:uid="{00000000-0005-0000-0000-000011000000}"/>
    <cellStyle name="Normal 3 3" xfId="8" xr:uid="{00000000-0005-0000-0000-000012000000}"/>
    <cellStyle name="Normal 4" xfId="5" xr:uid="{00000000-0005-0000-0000-000013000000}"/>
    <cellStyle name="Normal 4 2" xfId="7" xr:uid="{00000000-0005-0000-0000-000014000000}"/>
    <cellStyle name="Normal 4 3" xfId="73" xr:uid="{00000000-0005-0000-0000-000015000000}"/>
    <cellStyle name="Normal 5" xfId="6" xr:uid="{00000000-0005-0000-0000-000016000000}"/>
    <cellStyle name="Normal 5 2" xfId="23" xr:uid="{00000000-0005-0000-0000-000017000000}"/>
    <cellStyle name="Normal 6" xfId="70" xr:uid="{00000000-0005-0000-0000-000018000000}"/>
    <cellStyle name="Normal 7" xfId="72" xr:uid="{00000000-0005-0000-0000-000019000000}"/>
    <cellStyle name="Normal_Sheet1" xfId="2" xr:uid="{00000000-0005-0000-0000-00001A000000}"/>
    <cellStyle name="Normale_2G_3G_swap_rollout_Tecnical_response" xfId="24" xr:uid="{00000000-0005-0000-0000-00001B000000}"/>
    <cellStyle name="Percent" xfId="71" builtinId="5"/>
    <cellStyle name="Percent 2" xfId="25" xr:uid="{00000000-0005-0000-0000-00001D000000}"/>
    <cellStyle name="Percent 3" xfId="26" xr:uid="{00000000-0005-0000-0000-00001E000000}"/>
    <cellStyle name="Percent 4" xfId="27" xr:uid="{00000000-0005-0000-0000-00001F000000}"/>
    <cellStyle name="Stile 1" xfId="28" xr:uid="{00000000-0005-0000-0000-000020000000}"/>
    <cellStyle name="VerdiColumnHeader" xfId="29" xr:uid="{00000000-0005-0000-0000-000021000000}"/>
    <cellStyle name="VerdiCost" xfId="30" xr:uid="{00000000-0005-0000-0000-000022000000}"/>
    <cellStyle name="VerdiDescription" xfId="31" xr:uid="{00000000-0005-0000-0000-000023000000}"/>
    <cellStyle name="VerdiDesignDate" xfId="32" xr:uid="{00000000-0005-0000-0000-000024000000}"/>
    <cellStyle name="VerdiDiscount" xfId="33" xr:uid="{00000000-0005-0000-0000-000025000000}"/>
    <cellStyle name="VerdiEricssonName" xfId="34" xr:uid="{00000000-0005-0000-0000-000026000000}"/>
    <cellStyle name="VerdiFireCodeDescription" xfId="35" xr:uid="{00000000-0005-0000-0000-000027000000}"/>
    <cellStyle name="VerdiGAQuantity" xfId="36" xr:uid="{00000000-0005-0000-0000-000028000000}"/>
    <cellStyle name="VerdiGrandTotal" xfId="37" xr:uid="{00000000-0005-0000-0000-000029000000}"/>
    <cellStyle name="VerdiGrossMargin%" xfId="38" xr:uid="{00000000-0005-0000-0000-00002A000000}"/>
    <cellStyle name="VerdiItemNo" xfId="39" xr:uid="{00000000-0005-0000-0000-00002B000000}"/>
    <cellStyle name="VerdiLocalProduct" xfId="40" xr:uid="{00000000-0005-0000-0000-00002C000000}"/>
    <cellStyle name="VerdiManager" xfId="41" xr:uid="{00000000-0005-0000-0000-00002D000000}"/>
    <cellStyle name="VerdiNetRPF" xfId="42" xr:uid="{00000000-0005-0000-0000-00002E000000}"/>
    <cellStyle name="VerdiOfferingDate" xfId="43" xr:uid="{00000000-0005-0000-0000-00002F000000}"/>
    <cellStyle name="VerdiOrderable" xfId="44" xr:uid="{00000000-0005-0000-0000-000030000000}"/>
    <cellStyle name="VerdiOrderingDate" xfId="45" xr:uid="{00000000-0005-0000-0000-000031000000}"/>
    <cellStyle name="VerdiPriceErosion" xfId="46" xr:uid="{00000000-0005-0000-0000-000032000000}"/>
    <cellStyle name="VerdiProductNo" xfId="47" xr:uid="{00000000-0005-0000-0000-000033000000}"/>
    <cellStyle name="VerdiProductNumber" xfId="48" xr:uid="{00000000-0005-0000-0000-000034000000}"/>
    <cellStyle name="VerdiProductType" xfId="49" xr:uid="{00000000-0005-0000-0000-000035000000}"/>
    <cellStyle name="VerdiProductUnit" xfId="50" xr:uid="{00000000-0005-0000-0000-000036000000}"/>
    <cellStyle name="VerdiQuantity" xfId="51" xr:uid="{00000000-0005-0000-0000-000037000000}"/>
    <cellStyle name="VerdiReleaseCode" xfId="52" xr:uid="{00000000-0005-0000-0000-000038000000}"/>
    <cellStyle name="VerdiReleaseCodeDate" xfId="53" xr:uid="{00000000-0005-0000-0000-000039000000}"/>
    <cellStyle name="VerdiRestrictedCode" xfId="54" xr:uid="{00000000-0005-0000-0000-00003A000000}"/>
    <cellStyle name="VerdiRPF" xfId="55" xr:uid="{00000000-0005-0000-0000-00003B000000}"/>
    <cellStyle name="VerdiTotalCost" xfId="56" xr:uid="{00000000-0005-0000-0000-00003C000000}"/>
    <cellStyle name="VerdiTotalGross" xfId="57" xr:uid="{00000000-0005-0000-0000-00003D000000}"/>
    <cellStyle name="VerdiTotalGrossMargin" xfId="58" xr:uid="{00000000-0005-0000-0000-00003E000000}"/>
    <cellStyle name="VerdiTotalNet" xfId="59" xr:uid="{00000000-0005-0000-0000-00003F000000}"/>
    <cellStyle name="VerdiTotalNetPrice" xfId="60" xr:uid="{00000000-0005-0000-0000-000040000000}"/>
    <cellStyle name="VerdiTotalPAPE" xfId="61" xr:uid="{00000000-0005-0000-0000-000041000000}"/>
    <cellStyle name="VerdiTotalReference" xfId="62" xr:uid="{00000000-0005-0000-0000-000042000000}"/>
    <cellStyle name="VerdiUnitCost" xfId="63" xr:uid="{00000000-0005-0000-0000-000043000000}"/>
    <cellStyle name="VerdiUnitGross" xfId="64" xr:uid="{00000000-0005-0000-0000-000044000000}"/>
    <cellStyle name="VerdiUnitGrossPrice" xfId="65" xr:uid="{00000000-0005-0000-0000-000045000000}"/>
    <cellStyle name="VerdiUnitNet" xfId="66" xr:uid="{00000000-0005-0000-0000-000046000000}"/>
    <cellStyle name="VerdiUnitNetPrice" xfId="67" xr:uid="{00000000-0005-0000-0000-000047000000}"/>
    <cellStyle name="VerdiUnitPAPE" xfId="68" xr:uid="{00000000-0005-0000-0000-000048000000}"/>
    <cellStyle name="VerdiUnitReference" xfId="69" xr:uid="{00000000-0005-0000-0000-000049000000}"/>
  </cellStyles>
  <dxfs count="0"/>
  <tableStyles count="0" defaultTableStyle="TableStyleMedium9" defaultPivotStyle="PivotStyleLight16"/>
  <colors>
    <mruColors>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9525</xdr:rowOff>
    </xdr:from>
    <xdr:to>
      <xdr:col>0</xdr:col>
      <xdr:colOff>790575</xdr:colOff>
      <xdr:row>3</xdr:row>
      <xdr:rowOff>150495</xdr:rowOff>
    </xdr:to>
    <xdr:pic>
      <xdr:nvPicPr>
        <xdr:cNvPr id="2" name="Picture 1">
          <a:extLst>
            <a:ext uri="{FF2B5EF4-FFF2-40B4-BE49-F238E27FC236}">
              <a16:creationId xmlns:a16="http://schemas.microsoft.com/office/drawing/2014/main" id="{06D42ABC-4A6E-4ED4-9972-133ECA4EB068}"/>
            </a:ext>
          </a:extLst>
        </xdr:cNvPr>
        <xdr:cNvPicPr>
          <a:picLocks noChangeAspect="1"/>
        </xdr:cNvPicPr>
      </xdr:nvPicPr>
      <xdr:blipFill>
        <a:blip xmlns:r="http://schemas.openxmlformats.org/officeDocument/2006/relationships" r:embed="rId1"/>
        <a:stretch>
          <a:fillRect/>
        </a:stretch>
      </xdr:blipFill>
      <xdr:spPr>
        <a:xfrm>
          <a:off x="123825" y="9525"/>
          <a:ext cx="666750" cy="6438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78441</xdr:colOff>
      <xdr:row>0</xdr:row>
      <xdr:rowOff>123265</xdr:rowOff>
    </xdr:from>
    <xdr:to>
      <xdr:col>1</xdr:col>
      <xdr:colOff>935691</xdr:colOff>
      <xdr:row>3</xdr:row>
      <xdr:rowOff>389217</xdr:rowOff>
    </xdr:to>
    <xdr:pic>
      <xdr:nvPicPr>
        <xdr:cNvPr id="2" name="Picture 1" descr="alfa logo.jpg">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a:srcRect l="14483" t="20239" r="10106" b="9427"/>
        <a:stretch/>
      </xdr:blipFill>
      <xdr:spPr bwMode="auto">
        <a:xfrm>
          <a:off x="668991" y="123265"/>
          <a:ext cx="857250" cy="729502"/>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eadati12\datiwind6\Documents%20and%20Settings\ragno\Impostazioni%20locali\Temporary%20Internet%20Files\OLK6A\IMPS-RFP%20section%20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ores for the section"/>
    </sheetNames>
    <sheetDataSet>
      <sheetData sheetId="0">
        <row r="8">
          <cell r="D8">
            <v>2</v>
          </cell>
          <cell r="E8">
            <v>2</v>
          </cell>
          <cell r="F8">
            <v>2</v>
          </cell>
          <cell r="G8">
            <v>2</v>
          </cell>
          <cell r="H8">
            <v>2</v>
          </cell>
          <cell r="I8">
            <v>2</v>
          </cell>
          <cell r="J8">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E31F41-A076-40C1-B632-FE4CCD924E7A}">
  <sheetPr>
    <pageSetUpPr fitToPage="1"/>
  </sheetPr>
  <dimension ref="A1:L16"/>
  <sheetViews>
    <sheetView tabSelected="1" zoomScaleNormal="100" workbookViewId="0">
      <selection sqref="A1:A4"/>
    </sheetView>
  </sheetViews>
  <sheetFormatPr defaultRowHeight="13.2"/>
  <cols>
    <col min="1" max="1" width="15.44140625" customWidth="1"/>
    <col min="3" max="3" width="10.6640625" bestFit="1" customWidth="1"/>
    <col min="5" max="5" width="4.6640625" customWidth="1"/>
    <col min="6" max="6" width="4.33203125" customWidth="1"/>
    <col min="7" max="7" width="3.6640625" customWidth="1"/>
    <col min="8" max="8" width="7.5546875" customWidth="1"/>
    <col min="9" max="9" width="9.109375" hidden="1" customWidth="1"/>
    <col min="12" max="12" width="11.6640625" customWidth="1"/>
  </cols>
  <sheetData>
    <row r="1" spans="1:12">
      <c r="A1" s="113"/>
      <c r="B1" s="116"/>
      <c r="C1" s="117"/>
      <c r="D1" s="117"/>
      <c r="E1" s="117"/>
      <c r="F1" s="117"/>
      <c r="G1" s="117"/>
      <c r="H1" s="117"/>
      <c r="I1" s="117"/>
      <c r="J1" s="122" t="s">
        <v>5</v>
      </c>
      <c r="K1" s="122"/>
      <c r="L1" s="1"/>
    </row>
    <row r="2" spans="1:12">
      <c r="A2" s="114"/>
      <c r="B2" s="118"/>
      <c r="C2" s="119"/>
      <c r="D2" s="119"/>
      <c r="E2" s="119"/>
      <c r="F2" s="119"/>
      <c r="G2" s="119"/>
      <c r="H2" s="119"/>
      <c r="I2" s="119"/>
      <c r="J2" s="123" t="s">
        <v>6</v>
      </c>
      <c r="K2" s="123"/>
      <c r="L2" s="2"/>
    </row>
    <row r="3" spans="1:12">
      <c r="A3" s="114"/>
      <c r="B3" s="118"/>
      <c r="C3" s="119"/>
      <c r="D3" s="119"/>
      <c r="E3" s="119"/>
      <c r="F3" s="119"/>
      <c r="G3" s="119"/>
      <c r="H3" s="119"/>
      <c r="I3" s="119"/>
      <c r="J3" s="123" t="s">
        <v>7</v>
      </c>
      <c r="K3" s="123"/>
      <c r="L3" s="3"/>
    </row>
    <row r="4" spans="1:12" ht="13.8" thickBot="1">
      <c r="A4" s="115"/>
      <c r="B4" s="120"/>
      <c r="C4" s="121"/>
      <c r="D4" s="121"/>
      <c r="E4" s="121"/>
      <c r="F4" s="121"/>
      <c r="G4" s="121"/>
      <c r="H4" s="121"/>
      <c r="I4" s="121"/>
      <c r="J4" s="124" t="s">
        <v>8</v>
      </c>
      <c r="K4" s="124"/>
      <c r="L4" s="4"/>
    </row>
    <row r="5" spans="1:12">
      <c r="A5" s="5" t="s">
        <v>11</v>
      </c>
    </row>
    <row r="6" spans="1:12" ht="15.75" customHeight="1">
      <c r="A6" s="5"/>
    </row>
    <row r="7" spans="1:12">
      <c r="A7" s="5" t="s">
        <v>14</v>
      </c>
    </row>
    <row r="8" spans="1:12">
      <c r="A8" s="5" t="s">
        <v>1</v>
      </c>
    </row>
    <row r="9" spans="1:12">
      <c r="A9" s="5" t="s">
        <v>0</v>
      </c>
    </row>
    <row r="10" spans="1:12">
      <c r="A10" s="5" t="s">
        <v>12</v>
      </c>
    </row>
    <row r="11" spans="1:12">
      <c r="A11" s="5" t="s">
        <v>2</v>
      </c>
    </row>
    <row r="13" spans="1:12">
      <c r="A13" s="5" t="s">
        <v>144</v>
      </c>
    </row>
    <row r="15" spans="1:12">
      <c r="A15" s="112" t="s">
        <v>3</v>
      </c>
      <c r="B15" s="110" t="s">
        <v>142</v>
      </c>
      <c r="C15" s="110" t="s">
        <v>143</v>
      </c>
    </row>
    <row r="16" spans="1:12">
      <c r="A16" s="112"/>
      <c r="B16" s="111">
        <v>0.5</v>
      </c>
      <c r="C16" s="111">
        <v>0.5</v>
      </c>
    </row>
  </sheetData>
  <mergeCells count="7">
    <mergeCell ref="A15:A16"/>
    <mergeCell ref="A1:A4"/>
    <mergeCell ref="B1:I4"/>
    <mergeCell ref="J1:K1"/>
    <mergeCell ref="J2:K2"/>
    <mergeCell ref="J3:K3"/>
    <mergeCell ref="J4:K4"/>
  </mergeCells>
  <pageMargins left="0.74803149606299213" right="0.74803149606299213" top="0.98425196850393704" bottom="0.98425196850393704" header="0.51181102362204722" footer="0.51181102362204722"/>
  <pageSetup paperSize="9" scale="9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79"/>
  <sheetViews>
    <sheetView showWhiteSpace="0" topLeftCell="A68" zoomScale="80" zoomScaleNormal="80" workbookViewId="0">
      <selection activeCell="B80" sqref="B80"/>
    </sheetView>
  </sheetViews>
  <sheetFormatPr defaultColWidth="8.77734375" defaultRowHeight="11.4"/>
  <cols>
    <col min="1" max="1" width="8.77734375" style="19"/>
    <col min="2" max="2" width="69.21875" style="25" customWidth="1"/>
    <col min="3" max="3" width="8.77734375" style="27" customWidth="1"/>
    <col min="4" max="4" width="12" style="27" bestFit="1" customWidth="1"/>
    <col min="5" max="5" width="9.5546875" style="14" customWidth="1"/>
    <col min="6" max="6" width="11.44140625" style="27" customWidth="1"/>
    <col min="7" max="7" width="10.77734375" style="6" bestFit="1" customWidth="1"/>
    <col min="8" max="8" width="10.77734375" style="6" customWidth="1"/>
    <col min="9" max="9" width="10.21875" style="6" customWidth="1"/>
    <col min="10" max="10" width="9.77734375" style="27" customWidth="1"/>
    <col min="11" max="11" width="8.77734375" style="6" bestFit="1" customWidth="1"/>
    <col min="12" max="12" width="9.21875" style="27" customWidth="1"/>
    <col min="13" max="13" width="15.44140625" style="27" customWidth="1"/>
    <col min="14" max="14" width="6.44140625" style="27" customWidth="1"/>
    <col min="15" max="15" width="15.5546875" style="14" customWidth="1"/>
    <col min="16" max="16" width="12.44140625" style="27" bestFit="1" customWidth="1"/>
    <col min="17" max="17" width="10.77734375" style="27" bestFit="1" customWidth="1"/>
    <col min="18" max="18" width="15.77734375" style="27" customWidth="1"/>
    <col min="19" max="16384" width="8.77734375" style="6"/>
  </cols>
  <sheetData>
    <row r="1" spans="1:18" ht="12" customHeight="1">
      <c r="A1" s="125"/>
      <c r="B1" s="125"/>
      <c r="C1" s="125"/>
      <c r="D1" s="126"/>
      <c r="E1" s="11"/>
      <c r="F1" s="71"/>
      <c r="G1" s="7" t="s">
        <v>9</v>
      </c>
    </row>
    <row r="2" spans="1:18" ht="12.75" customHeight="1">
      <c r="A2" s="125"/>
      <c r="B2" s="125"/>
      <c r="C2" s="125"/>
      <c r="D2" s="126"/>
      <c r="E2" s="12"/>
      <c r="F2" s="72"/>
      <c r="G2" s="8" t="s">
        <v>10</v>
      </c>
    </row>
    <row r="3" spans="1:18" ht="12" customHeight="1">
      <c r="A3" s="125"/>
      <c r="B3" s="125"/>
      <c r="C3" s="125"/>
      <c r="D3" s="126"/>
      <c r="E3" s="12"/>
      <c r="F3" s="42"/>
      <c r="G3" s="9" t="s">
        <v>13</v>
      </c>
      <c r="H3" s="74"/>
      <c r="I3" s="74"/>
    </row>
    <row r="4" spans="1:18" ht="37.5" customHeight="1" thickBot="1">
      <c r="A4" s="125"/>
      <c r="B4" s="125"/>
      <c r="C4" s="125"/>
      <c r="D4" s="126"/>
      <c r="E4" s="13"/>
      <c r="F4" s="73"/>
      <c r="G4" s="10"/>
    </row>
    <row r="5" spans="1:18" ht="12">
      <c r="B5" s="24"/>
    </row>
    <row r="6" spans="1:18" ht="12">
      <c r="B6" s="127" t="s">
        <v>19</v>
      </c>
      <c r="C6" s="128"/>
      <c r="D6" s="128"/>
      <c r="E6" s="26"/>
    </row>
    <row r="8" spans="1:18" ht="26.4">
      <c r="A8" s="38">
        <v>1</v>
      </c>
      <c r="B8" s="39" t="s">
        <v>20</v>
      </c>
      <c r="C8" s="38" t="s">
        <v>3</v>
      </c>
      <c r="D8" s="43" t="s">
        <v>4</v>
      </c>
      <c r="E8" s="38" t="s">
        <v>15</v>
      </c>
      <c r="F8" s="43" t="s">
        <v>132</v>
      </c>
      <c r="G8" s="38" t="s">
        <v>128</v>
      </c>
      <c r="H8" s="38" t="s">
        <v>133</v>
      </c>
      <c r="I8" s="38" t="s">
        <v>128</v>
      </c>
      <c r="J8" s="43" t="s">
        <v>134</v>
      </c>
      <c r="K8" s="39" t="s">
        <v>128</v>
      </c>
      <c r="L8" s="43" t="s">
        <v>135</v>
      </c>
      <c r="M8" s="43" t="s">
        <v>128</v>
      </c>
      <c r="N8" s="43"/>
      <c r="O8" s="43" t="str">
        <f>F8</f>
        <v>Vendor 1</v>
      </c>
      <c r="P8" s="38" t="str">
        <f>H8</f>
        <v>Vendor 2</v>
      </c>
      <c r="Q8" s="43" t="str">
        <f>J8</f>
        <v>Vendor 3</v>
      </c>
      <c r="R8" s="43" t="str">
        <f>L8</f>
        <v>vendor 4</v>
      </c>
    </row>
    <row r="9" spans="1:18" s="18" customFormat="1" ht="14.4">
      <c r="A9" s="63">
        <v>2</v>
      </c>
      <c r="B9" s="64" t="s">
        <v>21</v>
      </c>
      <c r="C9" s="34"/>
      <c r="D9" s="28" t="s">
        <v>140</v>
      </c>
      <c r="E9" s="34"/>
      <c r="F9" s="35"/>
      <c r="G9" s="29"/>
      <c r="H9" s="29"/>
      <c r="I9" s="75"/>
      <c r="J9" s="29"/>
      <c r="K9" s="75"/>
      <c r="L9" s="29"/>
      <c r="M9" s="29"/>
      <c r="N9" s="89"/>
      <c r="O9" s="23"/>
      <c r="P9" s="70"/>
      <c r="Q9" s="70"/>
      <c r="R9" s="70"/>
    </row>
    <row r="10" spans="1:18" s="18" customFormat="1" ht="27.6">
      <c r="A10" s="63">
        <v>3</v>
      </c>
      <c r="B10" s="40" t="s">
        <v>22</v>
      </c>
      <c r="C10" s="34"/>
      <c r="D10" s="28" t="s">
        <v>140</v>
      </c>
      <c r="E10" s="34"/>
      <c r="F10" s="35"/>
      <c r="G10" s="29"/>
      <c r="H10" s="29"/>
      <c r="I10" s="76"/>
      <c r="J10" s="29"/>
      <c r="K10" s="75"/>
      <c r="L10" s="29"/>
      <c r="M10" s="29"/>
      <c r="N10" s="89"/>
      <c r="O10" s="98"/>
      <c r="P10" s="70"/>
      <c r="Q10" s="70"/>
      <c r="R10" s="70"/>
    </row>
    <row r="11" spans="1:18" s="18" customFormat="1" ht="14.4">
      <c r="A11" s="63">
        <v>4</v>
      </c>
      <c r="B11" s="65" t="s">
        <v>23</v>
      </c>
      <c r="C11" s="34">
        <v>100</v>
      </c>
      <c r="D11" s="28" t="s">
        <v>140</v>
      </c>
      <c r="E11" s="34"/>
      <c r="F11" s="35"/>
      <c r="G11" s="29"/>
      <c r="H11" s="29"/>
      <c r="I11" s="75"/>
      <c r="J11" s="29"/>
      <c r="K11" s="75"/>
      <c r="L11" s="29"/>
      <c r="M11" s="88"/>
      <c r="N11" s="90"/>
      <c r="O11" s="99">
        <f>C11*F11</f>
        <v>0</v>
      </c>
      <c r="P11" s="70">
        <f t="shared" ref="P11:P16" si="0">C11*H11</f>
        <v>0</v>
      </c>
      <c r="Q11" s="70">
        <f t="shared" ref="Q11:Q16" si="1">C11*J11</f>
        <v>0</v>
      </c>
      <c r="R11" s="70">
        <f t="shared" ref="R11:R16" si="2">C11*L11</f>
        <v>0</v>
      </c>
    </row>
    <row r="12" spans="1:18" s="18" customFormat="1" ht="27.6">
      <c r="A12" s="63">
        <v>5</v>
      </c>
      <c r="B12" s="40" t="s">
        <v>24</v>
      </c>
      <c r="C12" s="34">
        <v>50</v>
      </c>
      <c r="D12" s="28" t="s">
        <v>140</v>
      </c>
      <c r="E12" s="34"/>
      <c r="F12" s="35"/>
      <c r="G12" s="29"/>
      <c r="H12" s="29"/>
      <c r="I12" s="75"/>
      <c r="J12" s="29"/>
      <c r="K12" s="75"/>
      <c r="L12" s="29"/>
      <c r="M12" s="29"/>
      <c r="N12" s="89"/>
      <c r="O12" s="99">
        <f>C12*F12</f>
        <v>0</v>
      </c>
      <c r="P12" s="70">
        <f t="shared" si="0"/>
        <v>0</v>
      </c>
      <c r="Q12" s="70">
        <f t="shared" si="1"/>
        <v>0</v>
      </c>
      <c r="R12" s="70">
        <f t="shared" si="2"/>
        <v>0</v>
      </c>
    </row>
    <row r="13" spans="1:18" s="21" customFormat="1" ht="27.6">
      <c r="A13" s="63">
        <v>6</v>
      </c>
      <c r="B13" s="65" t="s">
        <v>25</v>
      </c>
      <c r="C13" s="28">
        <v>50</v>
      </c>
      <c r="D13" s="28" t="s">
        <v>140</v>
      </c>
      <c r="E13" s="23"/>
      <c r="F13" s="29"/>
      <c r="G13" s="29"/>
      <c r="H13" s="29"/>
      <c r="I13" s="76"/>
      <c r="J13" s="29"/>
      <c r="K13" s="75"/>
      <c r="L13" s="29"/>
      <c r="M13" s="29"/>
      <c r="N13" s="89"/>
      <c r="O13" s="99">
        <f t="shared" ref="O13:O73" si="3">C13*F13</f>
        <v>0</v>
      </c>
      <c r="P13" s="70">
        <f t="shared" si="0"/>
        <v>0</v>
      </c>
      <c r="Q13" s="70">
        <f t="shared" si="1"/>
        <v>0</v>
      </c>
      <c r="R13" s="70">
        <f t="shared" si="2"/>
        <v>0</v>
      </c>
    </row>
    <row r="14" spans="1:18" s="18" customFormat="1" ht="14.4">
      <c r="A14" s="63">
        <v>7</v>
      </c>
      <c r="B14" s="65" t="s">
        <v>127</v>
      </c>
      <c r="C14" s="34">
        <v>100</v>
      </c>
      <c r="D14" s="28" t="s">
        <v>140</v>
      </c>
      <c r="E14" s="34" t="s">
        <v>16</v>
      </c>
      <c r="F14" s="35"/>
      <c r="G14" s="29"/>
      <c r="H14" s="29"/>
      <c r="I14" s="77"/>
      <c r="J14" s="29"/>
      <c r="K14" s="81"/>
      <c r="L14" s="29"/>
      <c r="M14" s="29"/>
      <c r="N14" s="89"/>
      <c r="O14" s="99">
        <f t="shared" si="3"/>
        <v>0</v>
      </c>
      <c r="P14" s="70">
        <f t="shared" si="0"/>
        <v>0</v>
      </c>
      <c r="Q14" s="70">
        <f t="shared" si="1"/>
        <v>0</v>
      </c>
      <c r="R14" s="70">
        <f t="shared" si="2"/>
        <v>0</v>
      </c>
    </row>
    <row r="15" spans="1:18" s="18" customFormat="1" ht="41.4">
      <c r="A15" s="63">
        <v>8</v>
      </c>
      <c r="B15" s="65" t="s">
        <v>26</v>
      </c>
      <c r="C15" s="34">
        <v>100</v>
      </c>
      <c r="D15" s="28" t="s">
        <v>140</v>
      </c>
      <c r="E15" s="34"/>
      <c r="F15" s="35"/>
      <c r="G15" s="29"/>
      <c r="H15" s="29"/>
      <c r="I15" s="77"/>
      <c r="J15" s="29"/>
      <c r="K15" s="81"/>
      <c r="L15" s="29"/>
      <c r="M15" s="29"/>
      <c r="N15" s="89"/>
      <c r="O15" s="99">
        <f t="shared" si="3"/>
        <v>0</v>
      </c>
      <c r="P15" s="70">
        <f t="shared" si="0"/>
        <v>0</v>
      </c>
      <c r="Q15" s="70">
        <f t="shared" si="1"/>
        <v>0</v>
      </c>
      <c r="R15" s="70">
        <f t="shared" si="2"/>
        <v>0</v>
      </c>
    </row>
    <row r="16" spans="1:18" s="18" customFormat="1" ht="41.4">
      <c r="A16" s="63">
        <v>9</v>
      </c>
      <c r="B16" s="40" t="s">
        <v>27</v>
      </c>
      <c r="C16" s="34">
        <v>100</v>
      </c>
      <c r="D16" s="28" t="s">
        <v>140</v>
      </c>
      <c r="E16" s="34" t="s">
        <v>16</v>
      </c>
      <c r="F16" s="35"/>
      <c r="G16" s="77"/>
      <c r="H16" s="29"/>
      <c r="I16" s="77"/>
      <c r="J16" s="29"/>
      <c r="K16" s="77"/>
      <c r="L16" s="29"/>
      <c r="M16" s="77"/>
      <c r="N16" s="89"/>
      <c r="O16" s="99">
        <f t="shared" si="3"/>
        <v>0</v>
      </c>
      <c r="P16" s="70">
        <f t="shared" si="0"/>
        <v>0</v>
      </c>
      <c r="Q16" s="70">
        <f t="shared" si="1"/>
        <v>0</v>
      </c>
      <c r="R16" s="70">
        <f t="shared" si="2"/>
        <v>0</v>
      </c>
    </row>
    <row r="17" spans="1:18" s="18" customFormat="1" ht="14.4">
      <c r="A17" s="63">
        <v>10</v>
      </c>
      <c r="B17" s="64" t="s">
        <v>28</v>
      </c>
      <c r="C17" s="34"/>
      <c r="D17" s="28" t="s">
        <v>140</v>
      </c>
      <c r="E17" s="34"/>
      <c r="F17" s="29"/>
      <c r="G17" s="29"/>
      <c r="H17" s="29"/>
      <c r="I17" s="76"/>
      <c r="J17" s="29"/>
      <c r="K17" s="81"/>
      <c r="L17" s="29"/>
      <c r="M17" s="29"/>
      <c r="N17" s="89"/>
      <c r="O17" s="99"/>
      <c r="P17" s="70"/>
      <c r="Q17" s="70"/>
      <c r="R17" s="70"/>
    </row>
    <row r="18" spans="1:18" s="18" customFormat="1" ht="27.6">
      <c r="A18" s="63">
        <v>11</v>
      </c>
      <c r="B18" s="40" t="s">
        <v>29</v>
      </c>
      <c r="C18" s="34">
        <v>50</v>
      </c>
      <c r="D18" s="28" t="s">
        <v>140</v>
      </c>
      <c r="E18" s="34"/>
      <c r="F18" s="35"/>
      <c r="G18" s="29"/>
      <c r="H18" s="29"/>
      <c r="I18" s="77"/>
      <c r="J18" s="29"/>
      <c r="K18" s="80"/>
      <c r="L18" s="29"/>
      <c r="M18" s="29"/>
      <c r="N18" s="89"/>
      <c r="O18" s="99">
        <f t="shared" si="3"/>
        <v>0</v>
      </c>
      <c r="P18" s="70">
        <f>C18*H18</f>
        <v>0</v>
      </c>
      <c r="Q18" s="70">
        <f>C18*J18</f>
        <v>0</v>
      </c>
      <c r="R18" s="70">
        <f>C18*L18</f>
        <v>0</v>
      </c>
    </row>
    <row r="19" spans="1:18" s="18" customFormat="1" ht="14.4">
      <c r="A19" s="63">
        <v>12</v>
      </c>
      <c r="B19" s="64" t="s">
        <v>30</v>
      </c>
      <c r="C19" s="34"/>
      <c r="D19" s="28" t="s">
        <v>140</v>
      </c>
      <c r="E19" s="34"/>
      <c r="F19" s="35"/>
      <c r="G19" s="29"/>
      <c r="H19" s="29"/>
      <c r="I19" s="76"/>
      <c r="J19" s="29"/>
      <c r="K19" s="81"/>
      <c r="L19" s="29"/>
      <c r="M19" s="29"/>
      <c r="N19" s="89"/>
      <c r="O19" s="99"/>
      <c r="P19" s="70"/>
      <c r="Q19" s="70"/>
      <c r="R19" s="70"/>
    </row>
    <row r="20" spans="1:18" s="18" customFormat="1" ht="55.2">
      <c r="A20" s="63">
        <v>13</v>
      </c>
      <c r="B20" s="40" t="s">
        <v>31</v>
      </c>
      <c r="C20" s="34">
        <v>100</v>
      </c>
      <c r="D20" s="28" t="s">
        <v>140</v>
      </c>
      <c r="E20" s="34"/>
      <c r="F20" s="35"/>
      <c r="G20" s="29"/>
      <c r="H20" s="29"/>
      <c r="I20" s="77"/>
      <c r="J20" s="29"/>
      <c r="K20" s="78"/>
      <c r="L20" s="29"/>
      <c r="M20" s="29"/>
      <c r="N20" s="89"/>
      <c r="O20" s="99">
        <f t="shared" si="3"/>
        <v>0</v>
      </c>
      <c r="P20" s="70">
        <f>C20*H20</f>
        <v>0</v>
      </c>
      <c r="Q20" s="70">
        <f>C20*J20</f>
        <v>0</v>
      </c>
      <c r="R20" s="70">
        <f>C20*L20</f>
        <v>0</v>
      </c>
    </row>
    <row r="21" spans="1:18" s="18" customFormat="1" ht="41.4">
      <c r="A21" s="63">
        <v>14</v>
      </c>
      <c r="B21" s="66" t="s">
        <v>32</v>
      </c>
      <c r="C21" s="34">
        <v>100</v>
      </c>
      <c r="D21" s="28" t="s">
        <v>140</v>
      </c>
      <c r="E21" s="34" t="s">
        <v>16</v>
      </c>
      <c r="F21" s="29"/>
      <c r="G21" s="29"/>
      <c r="H21" s="29"/>
      <c r="I21" s="77"/>
      <c r="J21" s="29"/>
      <c r="K21" s="78"/>
      <c r="L21" s="29"/>
      <c r="M21" s="29"/>
      <c r="N21" s="89"/>
      <c r="O21" s="99">
        <f t="shared" si="3"/>
        <v>0</v>
      </c>
      <c r="P21" s="70">
        <f>C21*H21</f>
        <v>0</v>
      </c>
      <c r="Q21" s="70">
        <f>C21*J21</f>
        <v>0</v>
      </c>
      <c r="R21" s="70">
        <f>C21*L21</f>
        <v>0</v>
      </c>
    </row>
    <row r="22" spans="1:18" s="18" customFormat="1" ht="14.4">
      <c r="A22" s="63">
        <v>15</v>
      </c>
      <c r="B22" s="64" t="s">
        <v>33</v>
      </c>
      <c r="C22" s="34"/>
      <c r="D22" s="28" t="s">
        <v>140</v>
      </c>
      <c r="E22" s="34"/>
      <c r="F22" s="35"/>
      <c r="G22" s="29"/>
      <c r="H22" s="29"/>
      <c r="I22" s="78"/>
      <c r="J22" s="29"/>
      <c r="K22" s="78"/>
      <c r="L22" s="29"/>
      <c r="M22" s="29"/>
      <c r="N22" s="89"/>
      <c r="O22" s="99"/>
      <c r="P22" s="70"/>
      <c r="Q22" s="70"/>
      <c r="R22" s="70"/>
    </row>
    <row r="23" spans="1:18" s="18" customFormat="1" ht="14.4">
      <c r="A23" s="63">
        <v>16</v>
      </c>
      <c r="B23" s="40" t="s">
        <v>34</v>
      </c>
      <c r="C23" s="34"/>
      <c r="D23" s="28" t="s">
        <v>140</v>
      </c>
      <c r="E23" s="34"/>
      <c r="F23" s="35"/>
      <c r="G23" s="29"/>
      <c r="H23" s="29"/>
      <c r="I23" s="79"/>
      <c r="J23" s="29"/>
      <c r="K23" s="79"/>
      <c r="L23" s="29"/>
      <c r="M23" s="29"/>
      <c r="N23" s="89"/>
      <c r="O23" s="99"/>
      <c r="P23" s="70"/>
      <c r="Q23" s="70"/>
      <c r="R23" s="70"/>
    </row>
    <row r="24" spans="1:18" s="18" customFormat="1" ht="69">
      <c r="A24" s="63">
        <v>17</v>
      </c>
      <c r="B24" s="40" t="s">
        <v>35</v>
      </c>
      <c r="C24" s="34">
        <v>100</v>
      </c>
      <c r="D24" s="28" t="s">
        <v>140</v>
      </c>
      <c r="E24" s="34" t="s">
        <v>16</v>
      </c>
      <c r="F24" s="35"/>
      <c r="G24" s="29"/>
      <c r="H24" s="29"/>
      <c r="I24" s="77"/>
      <c r="J24" s="29"/>
      <c r="K24" s="82"/>
      <c r="L24" s="29"/>
      <c r="M24" s="29"/>
      <c r="N24" s="89"/>
      <c r="O24" s="99">
        <f t="shared" si="3"/>
        <v>0</v>
      </c>
      <c r="P24" s="70">
        <f>C24*H24</f>
        <v>0</v>
      </c>
      <c r="Q24" s="70">
        <f>C24*J24</f>
        <v>0</v>
      </c>
      <c r="R24" s="70">
        <f>C24*L24</f>
        <v>0</v>
      </c>
    </row>
    <row r="25" spans="1:18" s="18" customFormat="1" ht="41.4">
      <c r="A25" s="63">
        <v>18</v>
      </c>
      <c r="B25" s="40" t="s">
        <v>36</v>
      </c>
      <c r="C25" s="34">
        <v>100</v>
      </c>
      <c r="D25" s="28" t="s">
        <v>140</v>
      </c>
      <c r="E25" s="34" t="s">
        <v>16</v>
      </c>
      <c r="F25" s="29"/>
      <c r="G25" s="29"/>
      <c r="H25" s="29"/>
      <c r="I25" s="77"/>
      <c r="J25" s="29"/>
      <c r="K25" s="79"/>
      <c r="L25" s="29"/>
      <c r="M25" s="29"/>
      <c r="N25" s="89"/>
      <c r="O25" s="99">
        <f t="shared" si="3"/>
        <v>0</v>
      </c>
      <c r="P25" s="70">
        <f>C25*H25</f>
        <v>0</v>
      </c>
      <c r="Q25" s="70">
        <f>C25*J25</f>
        <v>0</v>
      </c>
      <c r="R25" s="70">
        <f>C25*L25</f>
        <v>0</v>
      </c>
    </row>
    <row r="26" spans="1:18" s="18" customFormat="1" ht="27.6">
      <c r="A26" s="63">
        <v>19</v>
      </c>
      <c r="B26" s="40" t="s">
        <v>37</v>
      </c>
      <c r="C26" s="34">
        <v>100</v>
      </c>
      <c r="D26" s="28" t="s">
        <v>140</v>
      </c>
      <c r="E26" s="34" t="s">
        <v>16</v>
      </c>
      <c r="F26" s="35"/>
      <c r="G26" s="29"/>
      <c r="H26" s="29"/>
      <c r="I26" s="77"/>
      <c r="J26" s="29"/>
      <c r="K26" s="83"/>
      <c r="L26" s="29"/>
      <c r="M26" s="29"/>
      <c r="N26" s="89"/>
      <c r="O26" s="99">
        <f t="shared" si="3"/>
        <v>0</v>
      </c>
      <c r="P26" s="70">
        <f>C26*H26</f>
        <v>0</v>
      </c>
      <c r="Q26" s="70">
        <f>C26*J26</f>
        <v>0</v>
      </c>
      <c r="R26" s="70">
        <f>C26*L26</f>
        <v>0</v>
      </c>
    </row>
    <row r="27" spans="1:18" s="18" customFormat="1" ht="27.6">
      <c r="A27" s="63">
        <v>20</v>
      </c>
      <c r="B27" s="67" t="s">
        <v>38</v>
      </c>
      <c r="C27" s="34"/>
      <c r="D27" s="28" t="s">
        <v>140</v>
      </c>
      <c r="E27" s="34"/>
      <c r="F27" s="35"/>
      <c r="G27" s="29"/>
      <c r="H27" s="29"/>
      <c r="I27" s="75"/>
      <c r="J27" s="29"/>
      <c r="K27" s="75"/>
      <c r="L27" s="29"/>
      <c r="M27" s="29"/>
      <c r="N27" s="89"/>
      <c r="O27" s="99"/>
      <c r="P27" s="70"/>
      <c r="Q27" s="70"/>
      <c r="R27" s="70"/>
    </row>
    <row r="28" spans="1:18" s="18" customFormat="1" ht="14.4">
      <c r="A28" s="63">
        <v>21</v>
      </c>
      <c r="B28" s="40" t="s">
        <v>39</v>
      </c>
      <c r="C28" s="34">
        <v>50</v>
      </c>
      <c r="D28" s="28" t="s">
        <v>140</v>
      </c>
      <c r="E28" s="34"/>
      <c r="F28" s="35"/>
      <c r="G28" s="29"/>
      <c r="H28" s="29"/>
      <c r="I28" s="77"/>
      <c r="J28" s="29"/>
      <c r="K28" s="81"/>
      <c r="L28" s="29"/>
      <c r="M28" s="29"/>
      <c r="N28" s="89"/>
      <c r="O28" s="99">
        <f t="shared" si="3"/>
        <v>0</v>
      </c>
      <c r="P28" s="70">
        <f>C28*H28</f>
        <v>0</v>
      </c>
      <c r="Q28" s="70">
        <f>C28*J28</f>
        <v>0</v>
      </c>
      <c r="R28" s="70">
        <f>C28*L28</f>
        <v>0</v>
      </c>
    </row>
    <row r="29" spans="1:18" s="18" customFormat="1" ht="14.4">
      <c r="A29" s="63">
        <v>22</v>
      </c>
      <c r="B29" s="40" t="s">
        <v>40</v>
      </c>
      <c r="C29" s="34">
        <v>50</v>
      </c>
      <c r="D29" s="28" t="s">
        <v>140</v>
      </c>
      <c r="E29" s="34"/>
      <c r="F29" s="29"/>
      <c r="G29" s="29"/>
      <c r="H29" s="29"/>
      <c r="I29" s="77"/>
      <c r="J29" s="29"/>
      <c r="K29" s="80"/>
      <c r="L29" s="29"/>
      <c r="M29" s="29"/>
      <c r="N29" s="89"/>
      <c r="O29" s="99">
        <f t="shared" si="3"/>
        <v>0</v>
      </c>
      <c r="P29" s="70">
        <f>C29*H29</f>
        <v>0</v>
      </c>
      <c r="Q29" s="70">
        <f>C29*J29</f>
        <v>0</v>
      </c>
      <c r="R29" s="70">
        <f>C29*L29</f>
        <v>0</v>
      </c>
    </row>
    <row r="30" spans="1:18" s="18" customFormat="1" ht="14.4">
      <c r="A30" s="63">
        <v>23</v>
      </c>
      <c r="B30" s="40" t="s">
        <v>41</v>
      </c>
      <c r="C30" s="34">
        <v>50</v>
      </c>
      <c r="D30" s="28" t="s">
        <v>140</v>
      </c>
      <c r="E30" s="34"/>
      <c r="F30" s="35"/>
      <c r="G30" s="29"/>
      <c r="H30" s="29"/>
      <c r="I30" s="77"/>
      <c r="J30" s="29"/>
      <c r="K30" s="76"/>
      <c r="L30" s="29"/>
      <c r="M30" s="29"/>
      <c r="N30" s="89"/>
      <c r="O30" s="99">
        <f t="shared" si="3"/>
        <v>0</v>
      </c>
      <c r="P30" s="70">
        <f>C30*H30</f>
        <v>0</v>
      </c>
      <c r="Q30" s="70">
        <f>C30*J30</f>
        <v>0</v>
      </c>
      <c r="R30" s="70">
        <f>C30*L30</f>
        <v>0</v>
      </c>
    </row>
    <row r="31" spans="1:18" s="18" customFormat="1" ht="14.4">
      <c r="A31" s="63">
        <v>24</v>
      </c>
      <c r="B31" s="40" t="s">
        <v>42</v>
      </c>
      <c r="C31" s="34">
        <v>50</v>
      </c>
      <c r="D31" s="28" t="s">
        <v>140</v>
      </c>
      <c r="E31" s="34"/>
      <c r="F31" s="35"/>
      <c r="G31" s="29"/>
      <c r="H31" s="29"/>
      <c r="I31" s="77"/>
      <c r="J31" s="29"/>
      <c r="K31" s="77"/>
      <c r="L31" s="29"/>
      <c r="M31" s="29"/>
      <c r="N31" s="89"/>
      <c r="O31" s="99">
        <f t="shared" si="3"/>
        <v>0</v>
      </c>
      <c r="P31" s="70">
        <f>C31*H31</f>
        <v>0</v>
      </c>
      <c r="Q31" s="70">
        <f>C31*J31</f>
        <v>0</v>
      </c>
      <c r="R31" s="70">
        <f>C31*L31</f>
        <v>0</v>
      </c>
    </row>
    <row r="32" spans="1:18" s="18" customFormat="1" ht="14.4">
      <c r="A32" s="63">
        <v>25</v>
      </c>
      <c r="B32" s="40" t="s">
        <v>43</v>
      </c>
      <c r="C32" s="34">
        <v>50</v>
      </c>
      <c r="D32" s="28" t="s">
        <v>140</v>
      </c>
      <c r="E32" s="34"/>
      <c r="F32" s="35"/>
      <c r="G32" s="29"/>
      <c r="H32" s="29"/>
      <c r="I32" s="77"/>
      <c r="J32" s="29"/>
      <c r="K32" s="76"/>
      <c r="L32" s="29"/>
      <c r="M32" s="29"/>
      <c r="N32" s="89"/>
      <c r="O32" s="99">
        <f t="shared" si="3"/>
        <v>0</v>
      </c>
      <c r="P32" s="70">
        <f>C32*H32</f>
        <v>0</v>
      </c>
      <c r="Q32" s="70">
        <f>C32*J32</f>
        <v>0</v>
      </c>
      <c r="R32" s="70">
        <f>C32*L32</f>
        <v>0</v>
      </c>
    </row>
    <row r="33" spans="1:18" s="18" customFormat="1" ht="14.4">
      <c r="A33" s="63">
        <v>26</v>
      </c>
      <c r="B33" s="67" t="s">
        <v>44</v>
      </c>
      <c r="C33" s="34"/>
      <c r="D33" s="28" t="s">
        <v>140</v>
      </c>
      <c r="E33" s="34"/>
      <c r="F33" s="29"/>
      <c r="G33" s="29"/>
      <c r="H33" s="29"/>
      <c r="I33" s="77"/>
      <c r="J33" s="29"/>
      <c r="K33" s="77"/>
      <c r="L33" s="29"/>
      <c r="M33" s="29"/>
      <c r="N33" s="89"/>
      <c r="O33" s="99"/>
      <c r="P33" s="70"/>
      <c r="Q33" s="70"/>
      <c r="R33" s="70"/>
    </row>
    <row r="34" spans="1:18" s="18" customFormat="1" ht="14.4">
      <c r="A34" s="63">
        <v>27</v>
      </c>
      <c r="B34" s="40" t="s">
        <v>45</v>
      </c>
      <c r="C34" s="34">
        <v>50</v>
      </c>
      <c r="D34" s="28" t="s">
        <v>140</v>
      </c>
      <c r="E34" s="34" t="s">
        <v>16</v>
      </c>
      <c r="F34" s="35"/>
      <c r="G34" s="29"/>
      <c r="H34" s="29"/>
      <c r="I34" s="77"/>
      <c r="J34" s="29"/>
      <c r="K34" s="76"/>
      <c r="L34" s="29"/>
      <c r="M34" s="29"/>
      <c r="N34" s="89"/>
      <c r="O34" s="99">
        <f t="shared" si="3"/>
        <v>0</v>
      </c>
      <c r="P34" s="70">
        <f t="shared" ref="P34:P40" si="4">C34*H34</f>
        <v>0</v>
      </c>
      <c r="Q34" s="70">
        <f t="shared" ref="Q34:Q40" si="5">C34*J34</f>
        <v>0</v>
      </c>
      <c r="R34" s="70">
        <f t="shared" ref="R34:R40" si="6">C34*L34</f>
        <v>0</v>
      </c>
    </row>
    <row r="35" spans="1:18" s="18" customFormat="1" ht="27.6">
      <c r="A35" s="63">
        <v>28</v>
      </c>
      <c r="B35" s="40" t="s">
        <v>46</v>
      </c>
      <c r="C35" s="34">
        <v>50</v>
      </c>
      <c r="D35" s="28" t="s">
        <v>140</v>
      </c>
      <c r="E35" s="34"/>
      <c r="F35" s="35"/>
      <c r="G35" s="29"/>
      <c r="H35" s="29"/>
      <c r="I35" s="77"/>
      <c r="J35" s="29"/>
      <c r="K35" s="77"/>
      <c r="L35" s="29"/>
      <c r="M35" s="29"/>
      <c r="N35" s="89"/>
      <c r="O35" s="99">
        <f t="shared" si="3"/>
        <v>0</v>
      </c>
      <c r="P35" s="70">
        <f t="shared" si="4"/>
        <v>0</v>
      </c>
      <c r="Q35" s="70">
        <f t="shared" si="5"/>
        <v>0</v>
      </c>
      <c r="R35" s="70">
        <f t="shared" si="6"/>
        <v>0</v>
      </c>
    </row>
    <row r="36" spans="1:18" s="18" customFormat="1" ht="41.4">
      <c r="A36" s="63">
        <v>29</v>
      </c>
      <c r="B36" s="40" t="s">
        <v>47</v>
      </c>
      <c r="C36" s="34">
        <v>100</v>
      </c>
      <c r="D36" s="28" t="s">
        <v>140</v>
      </c>
      <c r="E36" s="34" t="s">
        <v>16</v>
      </c>
      <c r="F36" s="35"/>
      <c r="G36" s="29"/>
      <c r="H36" s="29"/>
      <c r="I36" s="77"/>
      <c r="J36" s="29"/>
      <c r="K36" s="76"/>
      <c r="L36" s="29"/>
      <c r="M36" s="29"/>
      <c r="N36" s="89"/>
      <c r="O36" s="99">
        <f t="shared" si="3"/>
        <v>0</v>
      </c>
      <c r="P36" s="70">
        <f t="shared" si="4"/>
        <v>0</v>
      </c>
      <c r="Q36" s="70">
        <f t="shared" si="5"/>
        <v>0</v>
      </c>
      <c r="R36" s="70">
        <f t="shared" si="6"/>
        <v>0</v>
      </c>
    </row>
    <row r="37" spans="1:18" s="18" customFormat="1" ht="41.4">
      <c r="A37" s="63">
        <v>30</v>
      </c>
      <c r="B37" s="65" t="s">
        <v>48</v>
      </c>
      <c r="C37" s="34">
        <v>50</v>
      </c>
      <c r="D37" s="28" t="s">
        <v>140</v>
      </c>
      <c r="E37" s="34"/>
      <c r="F37" s="29"/>
      <c r="G37" s="29"/>
      <c r="H37" s="29"/>
      <c r="I37" s="77"/>
      <c r="J37" s="29"/>
      <c r="K37" s="77"/>
      <c r="L37" s="29"/>
      <c r="M37" s="29"/>
      <c r="N37" s="89"/>
      <c r="O37" s="99">
        <f t="shared" si="3"/>
        <v>0</v>
      </c>
      <c r="P37" s="70">
        <f t="shared" si="4"/>
        <v>0</v>
      </c>
      <c r="Q37" s="70">
        <f t="shared" si="5"/>
        <v>0</v>
      </c>
      <c r="R37" s="70">
        <f t="shared" si="6"/>
        <v>0</v>
      </c>
    </row>
    <row r="38" spans="1:18" s="18" customFormat="1" ht="27.6">
      <c r="A38" s="63">
        <v>31</v>
      </c>
      <c r="B38" s="40" t="s">
        <v>49</v>
      </c>
      <c r="C38" s="34">
        <v>50</v>
      </c>
      <c r="D38" s="28" t="s">
        <v>140</v>
      </c>
      <c r="E38" s="34"/>
      <c r="F38" s="35"/>
      <c r="G38" s="29"/>
      <c r="H38" s="29"/>
      <c r="I38" s="77"/>
      <c r="J38" s="29"/>
      <c r="K38" s="76"/>
      <c r="L38" s="29"/>
      <c r="M38" s="29"/>
      <c r="N38" s="89"/>
      <c r="O38" s="99">
        <f t="shared" si="3"/>
        <v>0</v>
      </c>
      <c r="P38" s="70">
        <f t="shared" si="4"/>
        <v>0</v>
      </c>
      <c r="Q38" s="70">
        <f t="shared" si="5"/>
        <v>0</v>
      </c>
      <c r="R38" s="70">
        <f t="shared" si="6"/>
        <v>0</v>
      </c>
    </row>
    <row r="39" spans="1:18" s="18" customFormat="1" ht="96.6">
      <c r="A39" s="63">
        <v>32</v>
      </c>
      <c r="B39" s="68" t="s">
        <v>50</v>
      </c>
      <c r="C39" s="34">
        <v>100</v>
      </c>
      <c r="D39" s="28" t="s">
        <v>140</v>
      </c>
      <c r="E39" s="34" t="s">
        <v>16</v>
      </c>
      <c r="F39" s="35"/>
      <c r="G39" s="29"/>
      <c r="H39" s="29"/>
      <c r="I39" s="77"/>
      <c r="J39" s="29"/>
      <c r="K39" s="77"/>
      <c r="L39" s="29"/>
      <c r="M39" s="29"/>
      <c r="N39" s="89"/>
      <c r="O39" s="99">
        <f t="shared" si="3"/>
        <v>0</v>
      </c>
      <c r="P39" s="70">
        <f t="shared" si="4"/>
        <v>0</v>
      </c>
      <c r="Q39" s="70">
        <f t="shared" si="5"/>
        <v>0</v>
      </c>
      <c r="R39" s="70">
        <f t="shared" si="6"/>
        <v>0</v>
      </c>
    </row>
    <row r="40" spans="1:18" s="18" customFormat="1" ht="69">
      <c r="A40" s="63">
        <v>33</v>
      </c>
      <c r="B40" s="40" t="s">
        <v>51</v>
      </c>
      <c r="C40" s="34">
        <v>100</v>
      </c>
      <c r="D40" s="28" t="s">
        <v>140</v>
      </c>
      <c r="E40" s="34" t="s">
        <v>16</v>
      </c>
      <c r="F40" s="35"/>
      <c r="G40" s="29"/>
      <c r="H40" s="29"/>
      <c r="I40" s="77"/>
      <c r="J40" s="29"/>
      <c r="K40" s="76"/>
      <c r="L40" s="29"/>
      <c r="M40" s="29"/>
      <c r="N40" s="89"/>
      <c r="O40" s="99">
        <f t="shared" si="3"/>
        <v>0</v>
      </c>
      <c r="P40" s="70">
        <f t="shared" si="4"/>
        <v>0</v>
      </c>
      <c r="Q40" s="70">
        <f t="shared" si="5"/>
        <v>0</v>
      </c>
      <c r="R40" s="70">
        <f t="shared" si="6"/>
        <v>0</v>
      </c>
    </row>
    <row r="41" spans="1:18" s="18" customFormat="1" ht="14.4">
      <c r="A41" s="63">
        <v>34</v>
      </c>
      <c r="B41" s="64" t="s">
        <v>52</v>
      </c>
      <c r="C41" s="34"/>
      <c r="D41" s="28" t="s">
        <v>140</v>
      </c>
      <c r="E41" s="34"/>
      <c r="F41" s="29"/>
      <c r="G41" s="29"/>
      <c r="H41" s="29"/>
      <c r="I41" s="77"/>
      <c r="J41" s="29"/>
      <c r="K41" s="77"/>
      <c r="L41" s="29"/>
      <c r="M41" s="29"/>
      <c r="N41" s="89"/>
      <c r="O41" s="99"/>
      <c r="P41" s="70"/>
      <c r="Q41" s="70"/>
      <c r="R41" s="70"/>
    </row>
    <row r="42" spans="1:18" s="22" customFormat="1" ht="13.5" customHeight="1">
      <c r="A42" s="63">
        <v>35</v>
      </c>
      <c r="B42" s="40" t="s">
        <v>53</v>
      </c>
      <c r="C42" s="29"/>
      <c r="D42" s="28" t="s">
        <v>140</v>
      </c>
      <c r="E42" s="23"/>
      <c r="F42" s="35"/>
      <c r="G42" s="29"/>
      <c r="H42" s="29"/>
      <c r="I42" s="77"/>
      <c r="J42" s="29"/>
      <c r="K42" s="76"/>
      <c r="L42" s="29"/>
      <c r="M42" s="29"/>
      <c r="N42" s="89"/>
      <c r="O42" s="99"/>
      <c r="P42" s="70"/>
      <c r="Q42" s="70"/>
      <c r="R42" s="70"/>
    </row>
    <row r="43" spans="1:18" s="15" customFormat="1" ht="110.4">
      <c r="A43" s="63">
        <v>36</v>
      </c>
      <c r="B43" s="40" t="s">
        <v>54</v>
      </c>
      <c r="C43" s="34">
        <v>100</v>
      </c>
      <c r="D43" s="28" t="s">
        <v>140</v>
      </c>
      <c r="E43" s="34" t="s">
        <v>16</v>
      </c>
      <c r="F43" s="35"/>
      <c r="G43" s="29"/>
      <c r="H43" s="29"/>
      <c r="I43" s="77"/>
      <c r="J43" s="29"/>
      <c r="K43" s="78"/>
      <c r="L43" s="29"/>
      <c r="M43" s="29"/>
      <c r="N43" s="89"/>
      <c r="O43" s="99">
        <f t="shared" si="3"/>
        <v>0</v>
      </c>
      <c r="P43" s="70">
        <f t="shared" ref="P43:P48" si="7">C43*H43</f>
        <v>0</v>
      </c>
      <c r="Q43" s="70">
        <f t="shared" ref="Q43:Q48" si="8">C43*J43</f>
        <v>0</v>
      </c>
      <c r="R43" s="70">
        <f t="shared" ref="R43:R48" si="9">C43*L43</f>
        <v>0</v>
      </c>
    </row>
    <row r="44" spans="1:18" s="18" customFormat="1" ht="27.6">
      <c r="A44" s="63">
        <v>37</v>
      </c>
      <c r="B44" s="65" t="s">
        <v>55</v>
      </c>
      <c r="C44" s="34">
        <v>100</v>
      </c>
      <c r="D44" s="28" t="s">
        <v>140</v>
      </c>
      <c r="E44" s="34" t="s">
        <v>16</v>
      </c>
      <c r="F44" s="35"/>
      <c r="G44" s="29"/>
      <c r="H44" s="29"/>
      <c r="I44" s="77"/>
      <c r="J44" s="29"/>
      <c r="K44" s="77"/>
      <c r="L44" s="29"/>
      <c r="M44" s="29"/>
      <c r="N44" s="89"/>
      <c r="O44" s="99">
        <f t="shared" si="3"/>
        <v>0</v>
      </c>
      <c r="P44" s="70">
        <f t="shared" si="7"/>
        <v>0</v>
      </c>
      <c r="Q44" s="70">
        <f t="shared" si="8"/>
        <v>0</v>
      </c>
      <c r="R44" s="70">
        <f t="shared" si="9"/>
        <v>0</v>
      </c>
    </row>
    <row r="45" spans="1:18" s="17" customFormat="1" ht="49.5" customHeight="1">
      <c r="A45" s="63">
        <v>38</v>
      </c>
      <c r="B45" s="40" t="s">
        <v>56</v>
      </c>
      <c r="C45" s="34">
        <v>100</v>
      </c>
      <c r="D45" s="28" t="s">
        <v>140</v>
      </c>
      <c r="E45" s="34" t="s">
        <v>16</v>
      </c>
      <c r="F45" s="29"/>
      <c r="G45" s="29"/>
      <c r="H45" s="29"/>
      <c r="I45" s="77"/>
      <c r="J45" s="29"/>
      <c r="K45" s="64"/>
      <c r="L45" s="29"/>
      <c r="M45" s="70"/>
      <c r="N45" s="91"/>
      <c r="O45" s="99">
        <f t="shared" si="3"/>
        <v>0</v>
      </c>
      <c r="P45" s="70">
        <f t="shared" si="7"/>
        <v>0</v>
      </c>
      <c r="Q45" s="70">
        <f t="shared" si="8"/>
        <v>0</v>
      </c>
      <c r="R45" s="70">
        <f t="shared" si="9"/>
        <v>0</v>
      </c>
    </row>
    <row r="46" spans="1:18" s="20" customFormat="1" ht="41.4">
      <c r="A46" s="63">
        <v>39</v>
      </c>
      <c r="B46" s="40" t="s">
        <v>57</v>
      </c>
      <c r="C46" s="34">
        <v>50</v>
      </c>
      <c r="D46" s="28" t="s">
        <v>140</v>
      </c>
      <c r="E46" s="34"/>
      <c r="F46" s="35"/>
      <c r="G46" s="28"/>
      <c r="H46" s="29"/>
      <c r="I46" s="77"/>
      <c r="J46" s="29"/>
      <c r="K46" s="84"/>
      <c r="L46" s="29"/>
      <c r="M46" s="85"/>
      <c r="N46" s="92"/>
      <c r="O46" s="99">
        <f t="shared" si="3"/>
        <v>0</v>
      </c>
      <c r="P46" s="70">
        <f t="shared" si="7"/>
        <v>0</v>
      </c>
      <c r="Q46" s="70">
        <f t="shared" si="8"/>
        <v>0</v>
      </c>
      <c r="R46" s="70">
        <f t="shared" si="9"/>
        <v>0</v>
      </c>
    </row>
    <row r="47" spans="1:18" s="15" customFormat="1" ht="41.4">
      <c r="A47" s="63">
        <v>40</v>
      </c>
      <c r="B47" s="40" t="s">
        <v>58</v>
      </c>
      <c r="C47" s="34">
        <v>50</v>
      </c>
      <c r="D47" s="28" t="s">
        <v>140</v>
      </c>
      <c r="E47" s="34"/>
      <c r="F47" s="35"/>
      <c r="G47" s="29"/>
      <c r="H47" s="29"/>
      <c r="I47" s="76"/>
      <c r="J47" s="29"/>
      <c r="K47" s="76"/>
      <c r="L47" s="29"/>
      <c r="M47" s="85"/>
      <c r="N47" s="92"/>
      <c r="O47" s="99">
        <f t="shared" si="3"/>
        <v>0</v>
      </c>
      <c r="P47" s="70">
        <f t="shared" si="7"/>
        <v>0</v>
      </c>
      <c r="Q47" s="70">
        <f t="shared" si="8"/>
        <v>0</v>
      </c>
      <c r="R47" s="70">
        <f t="shared" si="9"/>
        <v>0</v>
      </c>
    </row>
    <row r="48" spans="1:18" s="15" customFormat="1" ht="41.4">
      <c r="A48" s="63">
        <v>41</v>
      </c>
      <c r="B48" s="40" t="s">
        <v>138</v>
      </c>
      <c r="C48" s="34">
        <v>100</v>
      </c>
      <c r="D48" s="28" t="s">
        <v>140</v>
      </c>
      <c r="E48" s="34" t="s">
        <v>16</v>
      </c>
      <c r="F48" s="35"/>
      <c r="G48" s="29"/>
      <c r="H48" s="29"/>
      <c r="I48" s="76"/>
      <c r="J48" s="29"/>
      <c r="K48" s="76"/>
      <c r="L48" s="29"/>
      <c r="M48" s="85"/>
      <c r="N48" s="92"/>
      <c r="O48" s="99">
        <f t="shared" si="3"/>
        <v>0</v>
      </c>
      <c r="P48" s="70">
        <f t="shared" si="7"/>
        <v>0</v>
      </c>
      <c r="Q48" s="70">
        <f t="shared" si="8"/>
        <v>0</v>
      </c>
      <c r="R48" s="70">
        <f t="shared" si="9"/>
        <v>0</v>
      </c>
    </row>
    <row r="49" spans="1:18" ht="13.5" customHeight="1">
      <c r="A49" s="63">
        <v>42</v>
      </c>
      <c r="B49" s="64" t="s">
        <v>59</v>
      </c>
      <c r="C49" s="36"/>
      <c r="D49" s="28" t="s">
        <v>140</v>
      </c>
      <c r="E49" s="37"/>
      <c r="F49" s="29"/>
      <c r="G49" s="36"/>
      <c r="H49" s="29"/>
      <c r="I49" s="76"/>
      <c r="J49" s="29"/>
      <c r="K49" s="76"/>
      <c r="L49" s="29"/>
      <c r="M49" s="36"/>
      <c r="N49" s="93"/>
      <c r="O49" s="99"/>
      <c r="P49" s="70"/>
      <c r="Q49" s="70"/>
      <c r="R49" s="70"/>
    </row>
    <row r="50" spans="1:18" s="15" customFormat="1" ht="65.25" customHeight="1">
      <c r="A50" s="63">
        <v>43</v>
      </c>
      <c r="B50" s="67" t="s">
        <v>60</v>
      </c>
      <c r="C50" s="34"/>
      <c r="D50" s="28" t="s">
        <v>140</v>
      </c>
      <c r="E50" s="34"/>
      <c r="F50" s="35"/>
      <c r="G50" s="34"/>
      <c r="H50" s="29"/>
      <c r="I50" s="77"/>
      <c r="J50" s="29"/>
      <c r="K50" s="78"/>
      <c r="L50" s="29"/>
      <c r="M50" s="34"/>
      <c r="N50" s="94"/>
      <c r="O50" s="99"/>
      <c r="P50" s="70"/>
      <c r="Q50" s="70"/>
      <c r="R50" s="70"/>
    </row>
    <row r="51" spans="1:18" s="18" customFormat="1" ht="27.6">
      <c r="A51" s="63">
        <v>44</v>
      </c>
      <c r="B51" s="40" t="s">
        <v>61</v>
      </c>
      <c r="C51" s="34">
        <v>100</v>
      </c>
      <c r="D51" s="28" t="s">
        <v>140</v>
      </c>
      <c r="E51" s="34"/>
      <c r="F51" s="35"/>
      <c r="G51" s="35"/>
      <c r="H51" s="29"/>
      <c r="I51" s="77"/>
      <c r="J51" s="29"/>
      <c r="K51" s="83"/>
      <c r="L51" s="29"/>
      <c r="M51" s="35"/>
      <c r="N51" s="95"/>
      <c r="O51" s="99">
        <f t="shared" si="3"/>
        <v>0</v>
      </c>
      <c r="P51" s="70">
        <f>C51*H51</f>
        <v>0</v>
      </c>
      <c r="Q51" s="70">
        <f>C51*J51</f>
        <v>0</v>
      </c>
      <c r="R51" s="70">
        <f>C51*L51</f>
        <v>0</v>
      </c>
    </row>
    <row r="52" spans="1:18" s="15" customFormat="1" ht="41.4">
      <c r="A52" s="63">
        <v>45</v>
      </c>
      <c r="B52" s="65" t="s">
        <v>62</v>
      </c>
      <c r="C52" s="34">
        <v>100</v>
      </c>
      <c r="D52" s="28" t="s">
        <v>140</v>
      </c>
      <c r="E52" s="34"/>
      <c r="F52" s="35"/>
      <c r="G52" s="34"/>
      <c r="H52" s="29"/>
      <c r="I52" s="33"/>
      <c r="J52" s="29"/>
      <c r="K52" s="33"/>
      <c r="L52" s="29"/>
      <c r="M52" s="34"/>
      <c r="N52" s="94"/>
      <c r="O52" s="99">
        <f t="shared" si="3"/>
        <v>0</v>
      </c>
      <c r="P52" s="70">
        <f>C52*H52</f>
        <v>0</v>
      </c>
      <c r="Q52" s="70">
        <f>C52*J52</f>
        <v>0</v>
      </c>
      <c r="R52" s="70">
        <f>C52*L52</f>
        <v>0</v>
      </c>
    </row>
    <row r="53" spans="1:18" s="18" customFormat="1" ht="14.4">
      <c r="A53" s="63">
        <v>46</v>
      </c>
      <c r="B53" s="64" t="s">
        <v>63</v>
      </c>
      <c r="C53" s="34"/>
      <c r="D53" s="28" t="s">
        <v>140</v>
      </c>
      <c r="E53" s="34"/>
      <c r="F53" s="29"/>
      <c r="G53" s="35"/>
      <c r="H53" s="29"/>
      <c r="I53" s="76"/>
      <c r="J53" s="29"/>
      <c r="K53" s="76"/>
      <c r="L53" s="29"/>
      <c r="M53" s="35"/>
      <c r="N53" s="95"/>
      <c r="O53" s="99"/>
      <c r="P53" s="70"/>
      <c r="Q53" s="70"/>
      <c r="R53" s="70"/>
    </row>
    <row r="54" spans="1:18" s="15" customFormat="1" ht="55.2">
      <c r="A54" s="63">
        <v>47</v>
      </c>
      <c r="B54" s="40" t="s">
        <v>64</v>
      </c>
      <c r="C54" s="34">
        <v>100</v>
      </c>
      <c r="D54" s="28" t="s">
        <v>140</v>
      </c>
      <c r="E54" s="34"/>
      <c r="F54" s="35"/>
      <c r="G54" s="34"/>
      <c r="H54" s="29"/>
      <c r="I54" s="78"/>
      <c r="J54" s="29"/>
      <c r="K54" s="78"/>
      <c r="L54" s="29"/>
      <c r="M54" s="34"/>
      <c r="N54" s="94"/>
      <c r="O54" s="99">
        <f t="shared" si="3"/>
        <v>0</v>
      </c>
      <c r="P54" s="70">
        <f>C54*H54</f>
        <v>0</v>
      </c>
      <c r="Q54" s="70">
        <f>C54*J54</f>
        <v>0</v>
      </c>
      <c r="R54" s="70">
        <f>C54*L54</f>
        <v>0</v>
      </c>
    </row>
    <row r="55" spans="1:18" s="15" customFormat="1" ht="41.4">
      <c r="A55" s="63">
        <v>48</v>
      </c>
      <c r="B55" s="40" t="s">
        <v>65</v>
      </c>
      <c r="C55" s="34">
        <v>50</v>
      </c>
      <c r="D55" s="28" t="s">
        <v>140</v>
      </c>
      <c r="E55" s="34"/>
      <c r="F55" s="35"/>
      <c r="G55" s="34"/>
      <c r="H55" s="29"/>
      <c r="I55" s="40"/>
      <c r="J55" s="29"/>
      <c r="K55" s="40"/>
      <c r="L55" s="29"/>
      <c r="M55" s="34"/>
      <c r="N55" s="94"/>
      <c r="O55" s="99">
        <f t="shared" si="3"/>
        <v>0</v>
      </c>
      <c r="P55" s="70">
        <f>C55*H55</f>
        <v>0</v>
      </c>
      <c r="Q55" s="70">
        <f>C55*J55</f>
        <v>0</v>
      </c>
      <c r="R55" s="70">
        <f>C55*L55</f>
        <v>0</v>
      </c>
    </row>
    <row r="56" spans="1:18" s="16" customFormat="1" ht="14.4">
      <c r="A56" s="63">
        <v>49</v>
      </c>
      <c r="B56" s="64" t="s">
        <v>66</v>
      </c>
      <c r="C56" s="34"/>
      <c r="D56" s="28" t="s">
        <v>140</v>
      </c>
      <c r="E56" s="34"/>
      <c r="F56" s="35"/>
      <c r="G56" s="34"/>
      <c r="H56" s="29"/>
      <c r="I56" s="40"/>
      <c r="J56" s="34"/>
      <c r="K56" s="40"/>
      <c r="L56" s="29"/>
      <c r="M56" s="34"/>
      <c r="N56" s="94"/>
      <c r="O56" s="99"/>
      <c r="P56" s="70"/>
      <c r="Q56" s="70"/>
      <c r="R56" s="70"/>
    </row>
    <row r="57" spans="1:18" s="15" customFormat="1" ht="69">
      <c r="A57" s="63">
        <v>50</v>
      </c>
      <c r="B57" s="67" t="s">
        <v>67</v>
      </c>
      <c r="C57" s="34"/>
      <c r="D57" s="28" t="s">
        <v>140</v>
      </c>
      <c r="E57" s="34"/>
      <c r="F57" s="29"/>
      <c r="G57" s="34"/>
      <c r="H57" s="29"/>
      <c r="I57" s="78"/>
      <c r="J57" s="34"/>
      <c r="K57" s="78"/>
      <c r="L57" s="29"/>
      <c r="M57" s="34"/>
      <c r="N57" s="94"/>
      <c r="O57" s="99"/>
      <c r="P57" s="70"/>
      <c r="Q57" s="70"/>
      <c r="R57" s="70"/>
    </row>
    <row r="58" spans="1:18" s="16" customFormat="1" ht="41.4">
      <c r="A58" s="63">
        <v>51</v>
      </c>
      <c r="B58" s="40" t="s">
        <v>68</v>
      </c>
      <c r="C58" s="34">
        <v>50</v>
      </c>
      <c r="D58" s="28" t="s">
        <v>140</v>
      </c>
      <c r="E58" s="34"/>
      <c r="F58" s="35"/>
      <c r="G58" s="34"/>
      <c r="H58" s="29"/>
      <c r="I58" s="33"/>
      <c r="J58" s="34"/>
      <c r="K58" s="33"/>
      <c r="L58" s="29"/>
      <c r="M58" s="34"/>
      <c r="N58" s="94"/>
      <c r="O58" s="99">
        <f t="shared" si="3"/>
        <v>0</v>
      </c>
      <c r="P58" s="70">
        <f>C58*H58</f>
        <v>0</v>
      </c>
      <c r="Q58" s="70">
        <f>C58*J58</f>
        <v>0</v>
      </c>
      <c r="R58" s="70">
        <f>C58*L58</f>
        <v>0</v>
      </c>
    </row>
    <row r="59" spans="1:18" s="16" customFormat="1" ht="27.6">
      <c r="A59" s="63">
        <v>52</v>
      </c>
      <c r="B59" s="40" t="s">
        <v>69</v>
      </c>
      <c r="C59" s="34">
        <v>50</v>
      </c>
      <c r="D59" s="28" t="s">
        <v>140</v>
      </c>
      <c r="E59" s="34"/>
      <c r="F59" s="35"/>
      <c r="G59" s="34"/>
      <c r="H59" s="29"/>
      <c r="I59" s="40"/>
      <c r="J59" s="34"/>
      <c r="K59" s="33"/>
      <c r="L59" s="29"/>
      <c r="M59" s="34"/>
      <c r="N59" s="94"/>
      <c r="O59" s="99">
        <f t="shared" si="3"/>
        <v>0</v>
      </c>
      <c r="P59" s="70">
        <f>C59*H59</f>
        <v>0</v>
      </c>
      <c r="Q59" s="70">
        <f>C59*J59</f>
        <v>0</v>
      </c>
      <c r="R59" s="70">
        <f>C59*L59</f>
        <v>0</v>
      </c>
    </row>
    <row r="60" spans="1:18" s="15" customFormat="1" ht="41.4">
      <c r="A60" s="63">
        <v>53</v>
      </c>
      <c r="B60" s="40" t="s">
        <v>70</v>
      </c>
      <c r="C60" s="28">
        <v>50</v>
      </c>
      <c r="D60" s="28" t="s">
        <v>140</v>
      </c>
      <c r="E60" s="23"/>
      <c r="F60" s="35"/>
      <c r="G60" s="29"/>
      <c r="H60" s="29"/>
      <c r="I60" s="40"/>
      <c r="J60" s="29"/>
      <c r="K60" s="33"/>
      <c r="L60" s="29"/>
      <c r="M60" s="29"/>
      <c r="N60" s="89"/>
      <c r="O60" s="99">
        <f t="shared" si="3"/>
        <v>0</v>
      </c>
      <c r="P60" s="70">
        <f>C60*H60</f>
        <v>0</v>
      </c>
      <c r="Q60" s="70">
        <f>C60*J60</f>
        <v>0</v>
      </c>
      <c r="R60" s="70">
        <f>C60*L60</f>
        <v>0</v>
      </c>
    </row>
    <row r="61" spans="1:18" s="15" customFormat="1" ht="55.2">
      <c r="A61" s="63">
        <v>54</v>
      </c>
      <c r="B61" s="40" t="s">
        <v>77</v>
      </c>
      <c r="C61" s="28">
        <v>50</v>
      </c>
      <c r="D61" s="28" t="s">
        <v>140</v>
      </c>
      <c r="E61" s="29"/>
      <c r="F61" s="29"/>
      <c r="G61" s="29"/>
      <c r="H61" s="29"/>
      <c r="I61" s="40"/>
      <c r="J61" s="29"/>
      <c r="K61" s="33"/>
      <c r="L61" s="29"/>
      <c r="M61" s="29"/>
      <c r="N61" s="89"/>
      <c r="O61" s="99">
        <f t="shared" si="3"/>
        <v>0</v>
      </c>
      <c r="P61" s="70">
        <f>C61*H61</f>
        <v>0</v>
      </c>
      <c r="Q61" s="70">
        <f>C61*J61</f>
        <v>0</v>
      </c>
      <c r="R61" s="70">
        <f>C61*L61</f>
        <v>0</v>
      </c>
    </row>
    <row r="62" spans="1:18" s="15" customFormat="1" ht="14.4">
      <c r="A62" s="63">
        <v>55</v>
      </c>
      <c r="B62" s="40" t="s">
        <v>71</v>
      </c>
      <c r="C62" s="29"/>
      <c r="D62" s="28" t="s">
        <v>140</v>
      </c>
      <c r="E62" s="23"/>
      <c r="F62" s="35"/>
      <c r="G62" s="29"/>
      <c r="H62" s="29"/>
      <c r="I62" s="40"/>
      <c r="J62" s="29"/>
      <c r="K62" s="40"/>
      <c r="L62" s="29"/>
      <c r="M62" s="29"/>
      <c r="N62" s="89"/>
      <c r="O62" s="99"/>
      <c r="P62" s="70"/>
      <c r="Q62" s="70"/>
      <c r="R62" s="70"/>
    </row>
    <row r="63" spans="1:18" s="15" customFormat="1" ht="27.6">
      <c r="A63" s="63">
        <v>56</v>
      </c>
      <c r="B63" s="40" t="s">
        <v>72</v>
      </c>
      <c r="C63" s="28">
        <v>50</v>
      </c>
      <c r="D63" s="28" t="s">
        <v>140</v>
      </c>
      <c r="E63" s="30"/>
      <c r="F63" s="35"/>
      <c r="G63" s="28"/>
      <c r="H63" s="29"/>
      <c r="I63" s="40"/>
      <c r="J63" s="28"/>
      <c r="K63" s="40"/>
      <c r="L63" s="29"/>
      <c r="M63" s="28"/>
      <c r="N63" s="96"/>
      <c r="O63" s="99">
        <f t="shared" si="3"/>
        <v>0</v>
      </c>
      <c r="P63" s="70">
        <f>C63*H63</f>
        <v>0</v>
      </c>
      <c r="Q63" s="70">
        <f>C63*J63</f>
        <v>0</v>
      </c>
      <c r="R63" s="70">
        <f>C63*L63</f>
        <v>0</v>
      </c>
    </row>
    <row r="64" spans="1:18" ht="27.6">
      <c r="A64" s="63">
        <v>57</v>
      </c>
      <c r="B64" s="40" t="s">
        <v>73</v>
      </c>
      <c r="C64" s="28">
        <v>50</v>
      </c>
      <c r="D64" s="28" t="s">
        <v>140</v>
      </c>
      <c r="E64" s="23"/>
      <c r="F64" s="35"/>
      <c r="G64" s="29"/>
      <c r="H64" s="29"/>
      <c r="I64" s="40"/>
      <c r="J64" s="29"/>
      <c r="K64" s="40"/>
      <c r="L64" s="29"/>
      <c r="M64" s="29"/>
      <c r="N64" s="89"/>
      <c r="O64" s="99">
        <f t="shared" si="3"/>
        <v>0</v>
      </c>
      <c r="P64" s="70">
        <f>C64*H64</f>
        <v>0</v>
      </c>
      <c r="Q64" s="70">
        <f>C64*J64</f>
        <v>0</v>
      </c>
      <c r="R64" s="70">
        <f>C64*L64</f>
        <v>0</v>
      </c>
    </row>
    <row r="65" spans="1:18" ht="14.4">
      <c r="A65" s="63">
        <v>58</v>
      </c>
      <c r="B65" s="69" t="s">
        <v>17</v>
      </c>
      <c r="C65" s="28"/>
      <c r="D65" s="28" t="s">
        <v>140</v>
      </c>
      <c r="E65" s="23"/>
      <c r="F65" s="29"/>
      <c r="G65" s="29"/>
      <c r="H65" s="29"/>
      <c r="I65" s="40"/>
      <c r="J65" s="29"/>
      <c r="K65" s="40"/>
      <c r="L65" s="29"/>
      <c r="M65" s="29"/>
      <c r="N65" s="89"/>
      <c r="O65" s="99"/>
      <c r="P65" s="70"/>
      <c r="Q65" s="70"/>
      <c r="R65" s="70"/>
    </row>
    <row r="66" spans="1:18" ht="27.6">
      <c r="A66" s="63">
        <v>59</v>
      </c>
      <c r="B66" s="40" t="s">
        <v>18</v>
      </c>
      <c r="C66" s="28">
        <v>100</v>
      </c>
      <c r="D66" s="28" t="s">
        <v>140</v>
      </c>
      <c r="E66" s="30"/>
      <c r="F66" s="35"/>
      <c r="G66" s="28"/>
      <c r="H66" s="29"/>
      <c r="I66" s="40"/>
      <c r="J66" s="28"/>
      <c r="K66" s="40"/>
      <c r="L66" s="29"/>
      <c r="M66" s="28"/>
      <c r="N66" s="96"/>
      <c r="O66" s="99">
        <f t="shared" si="3"/>
        <v>0</v>
      </c>
      <c r="P66" s="70">
        <f>C66*H66</f>
        <v>0</v>
      </c>
      <c r="Q66" s="70">
        <f>C66*J66</f>
        <v>0</v>
      </c>
      <c r="R66" s="70">
        <f>C66*L66</f>
        <v>0</v>
      </c>
    </row>
    <row r="67" spans="1:18" ht="55.2">
      <c r="A67" s="63">
        <v>60</v>
      </c>
      <c r="B67" s="100" t="s">
        <v>139</v>
      </c>
      <c r="C67" s="28">
        <v>100</v>
      </c>
      <c r="D67" s="28" t="s">
        <v>140</v>
      </c>
      <c r="E67" s="30"/>
      <c r="F67" s="35"/>
      <c r="G67" s="28"/>
      <c r="H67" s="29"/>
      <c r="I67" s="40"/>
      <c r="J67" s="28"/>
      <c r="K67" s="40"/>
      <c r="L67" s="29"/>
      <c r="M67" s="28"/>
      <c r="N67" s="96"/>
      <c r="O67" s="99">
        <f t="shared" si="3"/>
        <v>0</v>
      </c>
      <c r="P67" s="70">
        <f>C67*H67</f>
        <v>0</v>
      </c>
      <c r="Q67" s="70">
        <f>C67*J67</f>
        <v>0</v>
      </c>
      <c r="R67" s="70">
        <f>C67*L67</f>
        <v>0</v>
      </c>
    </row>
    <row r="68" spans="1:18" ht="41.4">
      <c r="A68" s="63">
        <v>61</v>
      </c>
      <c r="B68" s="40" t="s">
        <v>74</v>
      </c>
      <c r="C68" s="31">
        <v>100</v>
      </c>
      <c r="D68" s="28" t="s">
        <v>140</v>
      </c>
      <c r="E68" s="32"/>
      <c r="F68" s="35"/>
      <c r="G68" s="31"/>
      <c r="H68" s="29"/>
      <c r="I68" s="40"/>
      <c r="J68" s="31"/>
      <c r="K68" s="33"/>
      <c r="L68" s="29"/>
      <c r="M68" s="31"/>
      <c r="N68" s="97"/>
      <c r="O68" s="99">
        <f t="shared" si="3"/>
        <v>0</v>
      </c>
      <c r="P68" s="70">
        <f>C68*H68</f>
        <v>0</v>
      </c>
      <c r="Q68" s="70">
        <f>C68*J68</f>
        <v>0</v>
      </c>
      <c r="R68" s="70">
        <f>C68*L68</f>
        <v>0</v>
      </c>
    </row>
    <row r="69" spans="1:18" ht="14.4">
      <c r="A69" s="63">
        <v>62</v>
      </c>
      <c r="B69" s="67" t="s">
        <v>75</v>
      </c>
      <c r="C69" s="31"/>
      <c r="D69" s="28" t="s">
        <v>140</v>
      </c>
      <c r="E69" s="32"/>
      <c r="F69" s="29"/>
      <c r="G69" s="31"/>
      <c r="H69" s="29"/>
      <c r="I69" s="40"/>
      <c r="J69" s="31"/>
      <c r="K69" s="40"/>
      <c r="L69" s="29"/>
      <c r="M69" s="31"/>
      <c r="N69" s="97"/>
      <c r="O69" s="99"/>
      <c r="P69" s="70"/>
      <c r="Q69" s="70"/>
      <c r="R69" s="70"/>
    </row>
    <row r="70" spans="1:18" ht="41.4">
      <c r="A70" s="63">
        <v>63</v>
      </c>
      <c r="B70" s="40" t="s">
        <v>78</v>
      </c>
      <c r="C70" s="31">
        <v>100</v>
      </c>
      <c r="D70" s="28" t="s">
        <v>140</v>
      </c>
      <c r="E70" s="31" t="s">
        <v>16</v>
      </c>
      <c r="F70" s="35"/>
      <c r="G70" s="31"/>
      <c r="H70" s="29"/>
      <c r="I70" s="40"/>
      <c r="J70" s="31"/>
      <c r="K70" s="40"/>
      <c r="L70" s="29"/>
      <c r="M70" s="31"/>
      <c r="N70" s="97"/>
      <c r="O70" s="99">
        <f t="shared" si="3"/>
        <v>0</v>
      </c>
      <c r="P70" s="70">
        <f>C70*H70</f>
        <v>0</v>
      </c>
      <c r="Q70" s="70">
        <f>C70*J70</f>
        <v>0</v>
      </c>
      <c r="R70" s="70">
        <f>C70*L70</f>
        <v>0</v>
      </c>
    </row>
    <row r="71" spans="1:18" ht="41.4">
      <c r="A71" s="63">
        <v>64</v>
      </c>
      <c r="B71" s="65" t="s">
        <v>76</v>
      </c>
      <c r="C71" s="31">
        <v>100</v>
      </c>
      <c r="D71" s="28" t="s">
        <v>140</v>
      </c>
      <c r="E71" s="32"/>
      <c r="F71" s="35"/>
      <c r="G71" s="31"/>
      <c r="H71" s="29"/>
      <c r="I71" s="75"/>
      <c r="J71" s="31"/>
      <c r="K71" s="33"/>
      <c r="L71" s="29"/>
      <c r="M71" s="31"/>
      <c r="N71" s="97"/>
      <c r="O71" s="99">
        <f t="shared" si="3"/>
        <v>0</v>
      </c>
      <c r="P71" s="70">
        <f>C71*H71</f>
        <v>0</v>
      </c>
      <c r="Q71" s="70">
        <f>C71*J71</f>
        <v>0</v>
      </c>
      <c r="R71" s="70">
        <f>C71*L71</f>
        <v>0</v>
      </c>
    </row>
    <row r="72" spans="1:18" ht="56.1" customHeight="1">
      <c r="A72" s="63">
        <v>65</v>
      </c>
      <c r="B72" s="40" t="s">
        <v>79</v>
      </c>
      <c r="C72" s="31">
        <v>100</v>
      </c>
      <c r="D72" s="28" t="s">
        <v>140</v>
      </c>
      <c r="E72" s="32"/>
      <c r="F72" s="35"/>
      <c r="G72" s="31"/>
      <c r="H72" s="29"/>
      <c r="I72" s="33"/>
      <c r="J72" s="31"/>
      <c r="K72" s="33"/>
      <c r="L72" s="29"/>
      <c r="M72" s="31"/>
      <c r="N72" s="97"/>
      <c r="O72" s="99">
        <f t="shared" si="3"/>
        <v>0</v>
      </c>
      <c r="P72" s="70">
        <f>C72*H72</f>
        <v>0</v>
      </c>
      <c r="Q72" s="70">
        <f>C72*J72</f>
        <v>0</v>
      </c>
      <c r="R72" s="70">
        <f>C72*L72</f>
        <v>0</v>
      </c>
    </row>
    <row r="73" spans="1:18" ht="56.1" customHeight="1">
      <c r="A73" s="60">
        <v>66</v>
      </c>
      <c r="B73" s="62" t="s">
        <v>141</v>
      </c>
      <c r="C73" s="31">
        <v>300</v>
      </c>
      <c r="D73" s="28" t="s">
        <v>140</v>
      </c>
      <c r="E73" s="32"/>
      <c r="F73" s="31"/>
      <c r="G73" s="31"/>
      <c r="H73" s="31"/>
      <c r="I73" s="33"/>
      <c r="J73" s="31"/>
      <c r="K73" s="33"/>
      <c r="L73" s="31"/>
      <c r="M73" s="31"/>
      <c r="N73" s="97"/>
      <c r="O73" s="99">
        <f t="shared" si="3"/>
        <v>0</v>
      </c>
      <c r="P73" s="70">
        <f>C73*H73</f>
        <v>0</v>
      </c>
      <c r="Q73" s="70">
        <f>C73*J73</f>
        <v>0</v>
      </c>
      <c r="R73" s="70">
        <f>C73*L73</f>
        <v>0</v>
      </c>
    </row>
    <row r="74" spans="1:18" ht="14.4">
      <c r="A74" s="60"/>
      <c r="B74" s="40"/>
      <c r="C74" s="31"/>
      <c r="D74" s="61"/>
      <c r="O74" s="14">
        <f>SUM(O9:O73)</f>
        <v>0</v>
      </c>
      <c r="P74" s="14">
        <f t="shared" ref="P74:R74" si="10">SUM(P9:P73)</f>
        <v>0</v>
      </c>
      <c r="Q74" s="14">
        <f t="shared" si="10"/>
        <v>0</v>
      </c>
      <c r="R74" s="14">
        <f t="shared" si="10"/>
        <v>0</v>
      </c>
    </row>
    <row r="75" spans="1:18" ht="12">
      <c r="B75" s="41" t="s">
        <v>80</v>
      </c>
      <c r="C75" s="42">
        <f>SUM(C9:C73)</f>
        <v>3850</v>
      </c>
      <c r="O75" s="101">
        <f>O74/(C75*10)</f>
        <v>0</v>
      </c>
      <c r="P75" s="101">
        <f>P74/(C75*10)</f>
        <v>0</v>
      </c>
      <c r="Q75" s="101">
        <f>Q74/(C75*10)</f>
        <v>0</v>
      </c>
      <c r="R75" s="101">
        <f>R74/(C75*10)</f>
        <v>0</v>
      </c>
    </row>
    <row r="77" spans="1:18" ht="12" thickBot="1"/>
    <row r="78" spans="1:18" ht="14.4" thickBot="1">
      <c r="M78" s="131" t="s">
        <v>83</v>
      </c>
      <c r="N78" s="132"/>
      <c r="O78" s="102" t="str">
        <f>O8</f>
        <v>Vendor 1</v>
      </c>
      <c r="P78" s="102" t="str">
        <f t="shared" ref="P78:R78" si="11">P8</f>
        <v>Vendor 2</v>
      </c>
      <c r="Q78" s="102" t="str">
        <f t="shared" si="11"/>
        <v>Vendor 3</v>
      </c>
      <c r="R78" s="102" t="str">
        <f t="shared" si="11"/>
        <v>vendor 4</v>
      </c>
    </row>
    <row r="79" spans="1:18" ht="14.4" thickBot="1">
      <c r="M79" s="129" t="s">
        <v>131</v>
      </c>
      <c r="N79" s="130"/>
      <c r="O79" s="103">
        <f>O75/2</f>
        <v>0</v>
      </c>
      <c r="P79" s="103">
        <f t="shared" ref="P79:R79" si="12">P75/2</f>
        <v>0</v>
      </c>
      <c r="Q79" s="103">
        <f t="shared" si="12"/>
        <v>0</v>
      </c>
      <c r="R79" s="103">
        <f t="shared" si="12"/>
        <v>0</v>
      </c>
    </row>
  </sheetData>
  <mergeCells count="4">
    <mergeCell ref="A1:D4"/>
    <mergeCell ref="B6:D6"/>
    <mergeCell ref="M79:N79"/>
    <mergeCell ref="M78:N78"/>
  </mergeCells>
  <pageMargins left="0" right="0" top="0.25" bottom="0.25" header="0.27559055118110198" footer="0.27559055118110198"/>
  <pageSetup paperSize="9" scale="81" fitToHeight="0" orientation="portrait" r:id="rId1"/>
  <headerFooter alignWithMargins="0">
    <oddFooter>&amp;LThis document is the property of ORASCOM TELECOM LEBANON S.A.L.  and can not be diffused externally without the prior approval of the management</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5"/>
  <sheetViews>
    <sheetView workbookViewId="0">
      <selection sqref="A1:F15"/>
    </sheetView>
  </sheetViews>
  <sheetFormatPr defaultColWidth="9.21875" defaultRowHeight="14.4"/>
  <cols>
    <col min="1" max="1" width="8.44140625" style="44" customWidth="1"/>
    <col min="2" max="2" width="10.44140625" style="44" bestFit="1" customWidth="1"/>
    <col min="3" max="3" width="25.21875" style="44" customWidth="1"/>
    <col min="4" max="4" width="11.77734375" style="44" customWidth="1"/>
    <col min="5" max="5" width="7.77734375" style="44" customWidth="1"/>
    <col min="6" max="6" width="12.5546875" style="44" customWidth="1"/>
    <col min="7" max="16384" width="9.21875" style="44"/>
  </cols>
  <sheetData>
    <row r="1" spans="1:6" ht="15" customHeight="1">
      <c r="A1" s="137" t="s">
        <v>129</v>
      </c>
      <c r="B1" s="138"/>
      <c r="C1" s="138"/>
      <c r="D1" s="138"/>
      <c r="E1" s="138"/>
      <c r="F1" s="138"/>
    </row>
    <row r="2" spans="1:6" ht="15" customHeight="1" thickBot="1">
      <c r="A2" s="137"/>
      <c r="B2" s="138"/>
      <c r="C2" s="138"/>
      <c r="D2" s="138"/>
      <c r="E2" s="138"/>
      <c r="F2" s="138"/>
    </row>
    <row r="3" spans="1:6" ht="26.25" customHeight="1" thickBot="1">
      <c r="A3" s="45" t="s">
        <v>81</v>
      </c>
      <c r="B3" s="46" t="s">
        <v>82</v>
      </c>
      <c r="C3" s="46" t="s">
        <v>83</v>
      </c>
      <c r="D3" s="46" t="s">
        <v>84</v>
      </c>
      <c r="E3" s="46" t="s">
        <v>85</v>
      </c>
      <c r="F3" s="46" t="s">
        <v>86</v>
      </c>
    </row>
    <row r="4" spans="1:6" ht="132.75" customHeight="1">
      <c r="A4" s="135">
        <v>1</v>
      </c>
      <c r="B4" s="135" t="s">
        <v>87</v>
      </c>
      <c r="C4" s="135" t="s">
        <v>88</v>
      </c>
      <c r="D4" s="47" t="s">
        <v>89</v>
      </c>
      <c r="E4" s="135" t="s">
        <v>90</v>
      </c>
      <c r="F4" s="135" t="s">
        <v>91</v>
      </c>
    </row>
    <row r="5" spans="1:6" ht="16.2" thickBot="1">
      <c r="A5" s="136"/>
      <c r="B5" s="136"/>
      <c r="C5" s="136"/>
      <c r="D5" s="48" t="s">
        <v>92</v>
      </c>
      <c r="E5" s="136"/>
      <c r="F5" s="136"/>
    </row>
    <row r="6" spans="1:6" ht="264.75" customHeight="1">
      <c r="A6" s="135">
        <v>2</v>
      </c>
      <c r="B6" s="135" t="s">
        <v>93</v>
      </c>
      <c r="C6" s="135" t="s">
        <v>94</v>
      </c>
      <c r="D6" s="47" t="s">
        <v>95</v>
      </c>
      <c r="E6" s="135" t="s">
        <v>96</v>
      </c>
      <c r="F6" s="135" t="s">
        <v>97</v>
      </c>
    </row>
    <row r="7" spans="1:6" ht="16.2" thickBot="1">
      <c r="A7" s="136"/>
      <c r="B7" s="136"/>
      <c r="C7" s="136"/>
      <c r="D7" s="48" t="s">
        <v>98</v>
      </c>
      <c r="E7" s="136"/>
      <c r="F7" s="136"/>
    </row>
    <row r="8" spans="1:6" ht="87" customHeight="1">
      <c r="A8" s="135">
        <v>3</v>
      </c>
      <c r="B8" s="135" t="s">
        <v>99</v>
      </c>
      <c r="C8" s="135" t="s">
        <v>100</v>
      </c>
      <c r="D8" s="47" t="s">
        <v>101</v>
      </c>
      <c r="E8" s="135" t="s">
        <v>102</v>
      </c>
      <c r="F8" s="135" t="s">
        <v>103</v>
      </c>
    </row>
    <row r="9" spans="1:6" ht="16.2" thickBot="1">
      <c r="A9" s="136"/>
      <c r="B9" s="136"/>
      <c r="C9" s="136"/>
      <c r="D9" s="48" t="s">
        <v>104</v>
      </c>
      <c r="E9" s="136"/>
      <c r="F9" s="136"/>
    </row>
    <row r="10" spans="1:6" ht="98.25" customHeight="1">
      <c r="A10" s="135">
        <v>4</v>
      </c>
      <c r="B10" s="135" t="s">
        <v>105</v>
      </c>
      <c r="C10" s="135" t="s">
        <v>106</v>
      </c>
      <c r="D10" s="47" t="s">
        <v>107</v>
      </c>
      <c r="E10" s="135" t="s">
        <v>108</v>
      </c>
      <c r="F10" s="135" t="s">
        <v>109</v>
      </c>
    </row>
    <row r="11" spans="1:6" ht="16.2" thickBot="1">
      <c r="A11" s="136"/>
      <c r="B11" s="136"/>
      <c r="C11" s="136"/>
      <c r="D11" s="48" t="s">
        <v>110</v>
      </c>
      <c r="E11" s="136"/>
      <c r="F11" s="136"/>
    </row>
    <row r="13" spans="1:6">
      <c r="A13" s="133" t="s">
        <v>111</v>
      </c>
      <c r="B13" s="134"/>
      <c r="C13" s="134"/>
      <c r="D13" s="134"/>
      <c r="E13" s="134"/>
      <c r="F13" s="134"/>
    </row>
    <row r="14" spans="1:6">
      <c r="A14" s="134"/>
      <c r="B14" s="134"/>
      <c r="C14" s="134"/>
      <c r="D14" s="134"/>
      <c r="E14" s="134"/>
      <c r="F14" s="134"/>
    </row>
    <row r="15" spans="1:6" ht="69.75" customHeight="1">
      <c r="A15" s="134"/>
      <c r="B15" s="134"/>
      <c r="C15" s="134"/>
      <c r="D15" s="134"/>
      <c r="E15" s="134"/>
      <c r="F15" s="134"/>
    </row>
  </sheetData>
  <mergeCells count="22">
    <mergeCell ref="A1:F2"/>
    <mergeCell ref="A4:A5"/>
    <mergeCell ref="B4:B5"/>
    <mergeCell ref="C4:C5"/>
    <mergeCell ref="E4:E5"/>
    <mergeCell ref="F4:F5"/>
    <mergeCell ref="A13:F15"/>
    <mergeCell ref="A6:A7"/>
    <mergeCell ref="B6:B7"/>
    <mergeCell ref="C6:C7"/>
    <mergeCell ref="E6:E7"/>
    <mergeCell ref="F6:F7"/>
    <mergeCell ref="A8:A9"/>
    <mergeCell ref="B8:B9"/>
    <mergeCell ref="C8:C9"/>
    <mergeCell ref="E8:E9"/>
    <mergeCell ref="F8:F9"/>
    <mergeCell ref="A10:A11"/>
    <mergeCell ref="B10:B11"/>
    <mergeCell ref="C10:C11"/>
    <mergeCell ref="E10:E11"/>
    <mergeCell ref="F10:F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D25"/>
  <sheetViews>
    <sheetView view="pageBreakPreview" zoomScale="60" zoomScaleNormal="70" workbookViewId="0">
      <selection activeCell="B23" sqref="B23"/>
    </sheetView>
  </sheetViews>
  <sheetFormatPr defaultRowHeight="14.4"/>
  <cols>
    <col min="1" max="1" width="3.77734375" style="49" bestFit="1" customWidth="1"/>
    <col min="2" max="2" width="69.21875" style="59" customWidth="1"/>
    <col min="3" max="3" width="19.77734375" style="59" customWidth="1"/>
    <col min="4" max="4" width="7.44140625" style="59" customWidth="1"/>
    <col min="5" max="255" width="9.21875" style="44"/>
    <col min="256" max="256" width="24.21875" style="44" customWidth="1"/>
    <col min="257" max="257" width="63.5546875" style="44" customWidth="1"/>
    <col min="258" max="258" width="27.44140625" style="44" customWidth="1"/>
    <col min="259" max="259" width="4.5546875" style="44" customWidth="1"/>
    <col min="260" max="260" width="82.21875" style="44" customWidth="1"/>
    <col min="261" max="511" width="9.21875" style="44"/>
    <col min="512" max="512" width="24.21875" style="44" customWidth="1"/>
    <col min="513" max="513" width="63.5546875" style="44" customWidth="1"/>
    <col min="514" max="514" width="27.44140625" style="44" customWidth="1"/>
    <col min="515" max="515" width="4.5546875" style="44" customWidth="1"/>
    <col min="516" max="516" width="82.21875" style="44" customWidth="1"/>
    <col min="517" max="767" width="9.21875" style="44"/>
    <col min="768" max="768" width="24.21875" style="44" customWidth="1"/>
    <col min="769" max="769" width="63.5546875" style="44" customWidth="1"/>
    <col min="770" max="770" width="27.44140625" style="44" customWidth="1"/>
    <col min="771" max="771" width="4.5546875" style="44" customWidth="1"/>
    <col min="772" max="772" width="82.21875" style="44" customWidth="1"/>
    <col min="773" max="1023" width="9.21875" style="44"/>
    <col min="1024" max="1024" width="24.21875" style="44" customWidth="1"/>
    <col min="1025" max="1025" width="63.5546875" style="44" customWidth="1"/>
    <col min="1026" max="1026" width="27.44140625" style="44" customWidth="1"/>
    <col min="1027" max="1027" width="4.5546875" style="44" customWidth="1"/>
    <col min="1028" max="1028" width="82.21875" style="44" customWidth="1"/>
    <col min="1029" max="1279" width="9.21875" style="44"/>
    <col min="1280" max="1280" width="24.21875" style="44" customWidth="1"/>
    <col min="1281" max="1281" width="63.5546875" style="44" customWidth="1"/>
    <col min="1282" max="1282" width="27.44140625" style="44" customWidth="1"/>
    <col min="1283" max="1283" width="4.5546875" style="44" customWidth="1"/>
    <col min="1284" max="1284" width="82.21875" style="44" customWidth="1"/>
    <col min="1285" max="1535" width="9.21875" style="44"/>
    <col min="1536" max="1536" width="24.21875" style="44" customWidth="1"/>
    <col min="1537" max="1537" width="63.5546875" style="44" customWidth="1"/>
    <col min="1538" max="1538" width="27.44140625" style="44" customWidth="1"/>
    <col min="1539" max="1539" width="4.5546875" style="44" customWidth="1"/>
    <col min="1540" max="1540" width="82.21875" style="44" customWidth="1"/>
    <col min="1541" max="1791" width="9.21875" style="44"/>
    <col min="1792" max="1792" width="24.21875" style="44" customWidth="1"/>
    <col min="1793" max="1793" width="63.5546875" style="44" customWidth="1"/>
    <col min="1794" max="1794" width="27.44140625" style="44" customWidth="1"/>
    <col min="1795" max="1795" width="4.5546875" style="44" customWidth="1"/>
    <col min="1796" max="1796" width="82.21875" style="44" customWidth="1"/>
    <col min="1797" max="2047" width="9.21875" style="44"/>
    <col min="2048" max="2048" width="24.21875" style="44" customWidth="1"/>
    <col min="2049" max="2049" width="63.5546875" style="44" customWidth="1"/>
    <col min="2050" max="2050" width="27.44140625" style="44" customWidth="1"/>
    <col min="2051" max="2051" width="4.5546875" style="44" customWidth="1"/>
    <col min="2052" max="2052" width="82.21875" style="44" customWidth="1"/>
    <col min="2053" max="2303" width="9.21875" style="44"/>
    <col min="2304" max="2304" width="24.21875" style="44" customWidth="1"/>
    <col min="2305" max="2305" width="63.5546875" style="44" customWidth="1"/>
    <col min="2306" max="2306" width="27.44140625" style="44" customWidth="1"/>
    <col min="2307" max="2307" width="4.5546875" style="44" customWidth="1"/>
    <col min="2308" max="2308" width="82.21875" style="44" customWidth="1"/>
    <col min="2309" max="2559" width="9.21875" style="44"/>
    <col min="2560" max="2560" width="24.21875" style="44" customWidth="1"/>
    <col min="2561" max="2561" width="63.5546875" style="44" customWidth="1"/>
    <col min="2562" max="2562" width="27.44140625" style="44" customWidth="1"/>
    <col min="2563" max="2563" width="4.5546875" style="44" customWidth="1"/>
    <col min="2564" max="2564" width="82.21875" style="44" customWidth="1"/>
    <col min="2565" max="2815" width="9.21875" style="44"/>
    <col min="2816" max="2816" width="24.21875" style="44" customWidth="1"/>
    <col min="2817" max="2817" width="63.5546875" style="44" customWidth="1"/>
    <col min="2818" max="2818" width="27.44140625" style="44" customWidth="1"/>
    <col min="2819" max="2819" width="4.5546875" style="44" customWidth="1"/>
    <col min="2820" max="2820" width="82.21875" style="44" customWidth="1"/>
    <col min="2821" max="3071" width="9.21875" style="44"/>
    <col min="3072" max="3072" width="24.21875" style="44" customWidth="1"/>
    <col min="3073" max="3073" width="63.5546875" style="44" customWidth="1"/>
    <col min="3074" max="3074" width="27.44140625" style="44" customWidth="1"/>
    <col min="3075" max="3075" width="4.5546875" style="44" customWidth="1"/>
    <col min="3076" max="3076" width="82.21875" style="44" customWidth="1"/>
    <col min="3077" max="3327" width="9.21875" style="44"/>
    <col min="3328" max="3328" width="24.21875" style="44" customWidth="1"/>
    <col min="3329" max="3329" width="63.5546875" style="44" customWidth="1"/>
    <col min="3330" max="3330" width="27.44140625" style="44" customWidth="1"/>
    <col min="3331" max="3331" width="4.5546875" style="44" customWidth="1"/>
    <col min="3332" max="3332" width="82.21875" style="44" customWidth="1"/>
    <col min="3333" max="3583" width="9.21875" style="44"/>
    <col min="3584" max="3584" width="24.21875" style="44" customWidth="1"/>
    <col min="3585" max="3585" width="63.5546875" style="44" customWidth="1"/>
    <col min="3586" max="3586" width="27.44140625" style="44" customWidth="1"/>
    <col min="3587" max="3587" width="4.5546875" style="44" customWidth="1"/>
    <col min="3588" max="3588" width="82.21875" style="44" customWidth="1"/>
    <col min="3589" max="3839" width="9.21875" style="44"/>
    <col min="3840" max="3840" width="24.21875" style="44" customWidth="1"/>
    <col min="3841" max="3841" width="63.5546875" style="44" customWidth="1"/>
    <col min="3842" max="3842" width="27.44140625" style="44" customWidth="1"/>
    <col min="3843" max="3843" width="4.5546875" style="44" customWidth="1"/>
    <col min="3844" max="3844" width="82.21875" style="44" customWidth="1"/>
    <col min="3845" max="4095" width="9.21875" style="44"/>
    <col min="4096" max="4096" width="24.21875" style="44" customWidth="1"/>
    <col min="4097" max="4097" width="63.5546875" style="44" customWidth="1"/>
    <col min="4098" max="4098" width="27.44140625" style="44" customWidth="1"/>
    <col min="4099" max="4099" width="4.5546875" style="44" customWidth="1"/>
    <col min="4100" max="4100" width="82.21875" style="44" customWidth="1"/>
    <col min="4101" max="4351" width="9.21875" style="44"/>
    <col min="4352" max="4352" width="24.21875" style="44" customWidth="1"/>
    <col min="4353" max="4353" width="63.5546875" style="44" customWidth="1"/>
    <col min="4354" max="4354" width="27.44140625" style="44" customWidth="1"/>
    <col min="4355" max="4355" width="4.5546875" style="44" customWidth="1"/>
    <col min="4356" max="4356" width="82.21875" style="44" customWidth="1"/>
    <col min="4357" max="4607" width="9.21875" style="44"/>
    <col min="4608" max="4608" width="24.21875" style="44" customWidth="1"/>
    <col min="4609" max="4609" width="63.5546875" style="44" customWidth="1"/>
    <col min="4610" max="4610" width="27.44140625" style="44" customWidth="1"/>
    <col min="4611" max="4611" width="4.5546875" style="44" customWidth="1"/>
    <col min="4612" max="4612" width="82.21875" style="44" customWidth="1"/>
    <col min="4613" max="4863" width="9.21875" style="44"/>
    <col min="4864" max="4864" width="24.21875" style="44" customWidth="1"/>
    <col min="4865" max="4865" width="63.5546875" style="44" customWidth="1"/>
    <col min="4866" max="4866" width="27.44140625" style="44" customWidth="1"/>
    <col min="4867" max="4867" width="4.5546875" style="44" customWidth="1"/>
    <col min="4868" max="4868" width="82.21875" style="44" customWidth="1"/>
    <col min="4869" max="5119" width="9.21875" style="44"/>
    <col min="5120" max="5120" width="24.21875" style="44" customWidth="1"/>
    <col min="5121" max="5121" width="63.5546875" style="44" customWidth="1"/>
    <col min="5122" max="5122" width="27.44140625" style="44" customWidth="1"/>
    <col min="5123" max="5123" width="4.5546875" style="44" customWidth="1"/>
    <col min="5124" max="5124" width="82.21875" style="44" customWidth="1"/>
    <col min="5125" max="5375" width="9.21875" style="44"/>
    <col min="5376" max="5376" width="24.21875" style="44" customWidth="1"/>
    <col min="5377" max="5377" width="63.5546875" style="44" customWidth="1"/>
    <col min="5378" max="5378" width="27.44140625" style="44" customWidth="1"/>
    <col min="5379" max="5379" width="4.5546875" style="44" customWidth="1"/>
    <col min="5380" max="5380" width="82.21875" style="44" customWidth="1"/>
    <col min="5381" max="5631" width="9.21875" style="44"/>
    <col min="5632" max="5632" width="24.21875" style="44" customWidth="1"/>
    <col min="5633" max="5633" width="63.5546875" style="44" customWidth="1"/>
    <col min="5634" max="5634" width="27.44140625" style="44" customWidth="1"/>
    <col min="5635" max="5635" width="4.5546875" style="44" customWidth="1"/>
    <col min="5636" max="5636" width="82.21875" style="44" customWidth="1"/>
    <col min="5637" max="5887" width="9.21875" style="44"/>
    <col min="5888" max="5888" width="24.21875" style="44" customWidth="1"/>
    <col min="5889" max="5889" width="63.5546875" style="44" customWidth="1"/>
    <col min="5890" max="5890" width="27.44140625" style="44" customWidth="1"/>
    <col min="5891" max="5891" width="4.5546875" style="44" customWidth="1"/>
    <col min="5892" max="5892" width="82.21875" style="44" customWidth="1"/>
    <col min="5893" max="6143" width="9.21875" style="44"/>
    <col min="6144" max="6144" width="24.21875" style="44" customWidth="1"/>
    <col min="6145" max="6145" width="63.5546875" style="44" customWidth="1"/>
    <col min="6146" max="6146" width="27.44140625" style="44" customWidth="1"/>
    <col min="6147" max="6147" width="4.5546875" style="44" customWidth="1"/>
    <col min="6148" max="6148" width="82.21875" style="44" customWidth="1"/>
    <col min="6149" max="6399" width="9.21875" style="44"/>
    <col min="6400" max="6400" width="24.21875" style="44" customWidth="1"/>
    <col min="6401" max="6401" width="63.5546875" style="44" customWidth="1"/>
    <col min="6402" max="6402" width="27.44140625" style="44" customWidth="1"/>
    <col min="6403" max="6403" width="4.5546875" style="44" customWidth="1"/>
    <col min="6404" max="6404" width="82.21875" style="44" customWidth="1"/>
    <col min="6405" max="6655" width="9.21875" style="44"/>
    <col min="6656" max="6656" width="24.21875" style="44" customWidth="1"/>
    <col min="6657" max="6657" width="63.5546875" style="44" customWidth="1"/>
    <col min="6658" max="6658" width="27.44140625" style="44" customWidth="1"/>
    <col min="6659" max="6659" width="4.5546875" style="44" customWidth="1"/>
    <col min="6660" max="6660" width="82.21875" style="44" customWidth="1"/>
    <col min="6661" max="6911" width="9.21875" style="44"/>
    <col min="6912" max="6912" width="24.21875" style="44" customWidth="1"/>
    <col min="6913" max="6913" width="63.5546875" style="44" customWidth="1"/>
    <col min="6914" max="6914" width="27.44140625" style="44" customWidth="1"/>
    <col min="6915" max="6915" width="4.5546875" style="44" customWidth="1"/>
    <col min="6916" max="6916" width="82.21875" style="44" customWidth="1"/>
    <col min="6917" max="7167" width="9.21875" style="44"/>
    <col min="7168" max="7168" width="24.21875" style="44" customWidth="1"/>
    <col min="7169" max="7169" width="63.5546875" style="44" customWidth="1"/>
    <col min="7170" max="7170" width="27.44140625" style="44" customWidth="1"/>
    <col min="7171" max="7171" width="4.5546875" style="44" customWidth="1"/>
    <col min="7172" max="7172" width="82.21875" style="44" customWidth="1"/>
    <col min="7173" max="7423" width="9.21875" style="44"/>
    <col min="7424" max="7424" width="24.21875" style="44" customWidth="1"/>
    <col min="7425" max="7425" width="63.5546875" style="44" customWidth="1"/>
    <col min="7426" max="7426" width="27.44140625" style="44" customWidth="1"/>
    <col min="7427" max="7427" width="4.5546875" style="44" customWidth="1"/>
    <col min="7428" max="7428" width="82.21875" style="44" customWidth="1"/>
    <col min="7429" max="7679" width="9.21875" style="44"/>
    <col min="7680" max="7680" width="24.21875" style="44" customWidth="1"/>
    <col min="7681" max="7681" width="63.5546875" style="44" customWidth="1"/>
    <col min="7682" max="7682" width="27.44140625" style="44" customWidth="1"/>
    <col min="7683" max="7683" width="4.5546875" style="44" customWidth="1"/>
    <col min="7684" max="7684" width="82.21875" style="44" customWidth="1"/>
    <col min="7685" max="7935" width="9.21875" style="44"/>
    <col min="7936" max="7936" width="24.21875" style="44" customWidth="1"/>
    <col min="7937" max="7937" width="63.5546875" style="44" customWidth="1"/>
    <col min="7938" max="7938" width="27.44140625" style="44" customWidth="1"/>
    <col min="7939" max="7939" width="4.5546875" style="44" customWidth="1"/>
    <col min="7940" max="7940" width="82.21875" style="44" customWidth="1"/>
    <col min="7941" max="8191" width="9.21875" style="44"/>
    <col min="8192" max="8192" width="24.21875" style="44" customWidth="1"/>
    <col min="8193" max="8193" width="63.5546875" style="44" customWidth="1"/>
    <col min="8194" max="8194" width="27.44140625" style="44" customWidth="1"/>
    <col min="8195" max="8195" width="4.5546875" style="44" customWidth="1"/>
    <col min="8196" max="8196" width="82.21875" style="44" customWidth="1"/>
    <col min="8197" max="8447" width="9.21875" style="44"/>
    <col min="8448" max="8448" width="24.21875" style="44" customWidth="1"/>
    <col min="8449" max="8449" width="63.5546875" style="44" customWidth="1"/>
    <col min="8450" max="8450" width="27.44140625" style="44" customWidth="1"/>
    <col min="8451" max="8451" width="4.5546875" style="44" customWidth="1"/>
    <col min="8452" max="8452" width="82.21875" style="44" customWidth="1"/>
    <col min="8453" max="8703" width="9.21875" style="44"/>
    <col min="8704" max="8704" width="24.21875" style="44" customWidth="1"/>
    <col min="8705" max="8705" width="63.5546875" style="44" customWidth="1"/>
    <col min="8706" max="8706" width="27.44140625" style="44" customWidth="1"/>
    <col min="8707" max="8707" width="4.5546875" style="44" customWidth="1"/>
    <col min="8708" max="8708" width="82.21875" style="44" customWidth="1"/>
    <col min="8709" max="8959" width="9.21875" style="44"/>
    <col min="8960" max="8960" width="24.21875" style="44" customWidth="1"/>
    <col min="8961" max="8961" width="63.5546875" style="44" customWidth="1"/>
    <col min="8962" max="8962" width="27.44140625" style="44" customWidth="1"/>
    <col min="8963" max="8963" width="4.5546875" style="44" customWidth="1"/>
    <col min="8964" max="8964" width="82.21875" style="44" customWidth="1"/>
    <col min="8965" max="9215" width="9.21875" style="44"/>
    <col min="9216" max="9216" width="24.21875" style="44" customWidth="1"/>
    <col min="9217" max="9217" width="63.5546875" style="44" customWidth="1"/>
    <col min="9218" max="9218" width="27.44140625" style="44" customWidth="1"/>
    <col min="9219" max="9219" width="4.5546875" style="44" customWidth="1"/>
    <col min="9220" max="9220" width="82.21875" style="44" customWidth="1"/>
    <col min="9221" max="9471" width="9.21875" style="44"/>
    <col min="9472" max="9472" width="24.21875" style="44" customWidth="1"/>
    <col min="9473" max="9473" width="63.5546875" style="44" customWidth="1"/>
    <col min="9474" max="9474" width="27.44140625" style="44" customWidth="1"/>
    <col min="9475" max="9475" width="4.5546875" style="44" customWidth="1"/>
    <col min="9476" max="9476" width="82.21875" style="44" customWidth="1"/>
    <col min="9477" max="9727" width="9.21875" style="44"/>
    <col min="9728" max="9728" width="24.21875" style="44" customWidth="1"/>
    <col min="9729" max="9729" width="63.5546875" style="44" customWidth="1"/>
    <col min="9730" max="9730" width="27.44140625" style="44" customWidth="1"/>
    <col min="9731" max="9731" width="4.5546875" style="44" customWidth="1"/>
    <col min="9732" max="9732" width="82.21875" style="44" customWidth="1"/>
    <col min="9733" max="9983" width="9.21875" style="44"/>
    <col min="9984" max="9984" width="24.21875" style="44" customWidth="1"/>
    <col min="9985" max="9985" width="63.5546875" style="44" customWidth="1"/>
    <col min="9986" max="9986" width="27.44140625" style="44" customWidth="1"/>
    <col min="9987" max="9987" width="4.5546875" style="44" customWidth="1"/>
    <col min="9988" max="9988" width="82.21875" style="44" customWidth="1"/>
    <col min="9989" max="10239" width="9.21875" style="44"/>
    <col min="10240" max="10240" width="24.21875" style="44" customWidth="1"/>
    <col min="10241" max="10241" width="63.5546875" style="44" customWidth="1"/>
    <col min="10242" max="10242" width="27.44140625" style="44" customWidth="1"/>
    <col min="10243" max="10243" width="4.5546875" style="44" customWidth="1"/>
    <col min="10244" max="10244" width="82.21875" style="44" customWidth="1"/>
    <col min="10245" max="10495" width="9.21875" style="44"/>
    <col min="10496" max="10496" width="24.21875" style="44" customWidth="1"/>
    <col min="10497" max="10497" width="63.5546875" style="44" customWidth="1"/>
    <col min="10498" max="10498" width="27.44140625" style="44" customWidth="1"/>
    <col min="10499" max="10499" width="4.5546875" style="44" customWidth="1"/>
    <col min="10500" max="10500" width="82.21875" style="44" customWidth="1"/>
    <col min="10501" max="10751" width="9.21875" style="44"/>
    <col min="10752" max="10752" width="24.21875" style="44" customWidth="1"/>
    <col min="10753" max="10753" width="63.5546875" style="44" customWidth="1"/>
    <col min="10754" max="10754" width="27.44140625" style="44" customWidth="1"/>
    <col min="10755" max="10755" width="4.5546875" style="44" customWidth="1"/>
    <col min="10756" max="10756" width="82.21875" style="44" customWidth="1"/>
    <col min="10757" max="11007" width="9.21875" style="44"/>
    <col min="11008" max="11008" width="24.21875" style="44" customWidth="1"/>
    <col min="11009" max="11009" width="63.5546875" style="44" customWidth="1"/>
    <col min="11010" max="11010" width="27.44140625" style="44" customWidth="1"/>
    <col min="11011" max="11011" width="4.5546875" style="44" customWidth="1"/>
    <col min="11012" max="11012" width="82.21875" style="44" customWidth="1"/>
    <col min="11013" max="11263" width="9.21875" style="44"/>
    <col min="11264" max="11264" width="24.21875" style="44" customWidth="1"/>
    <col min="11265" max="11265" width="63.5546875" style="44" customWidth="1"/>
    <col min="11266" max="11266" width="27.44140625" style="44" customWidth="1"/>
    <col min="11267" max="11267" width="4.5546875" style="44" customWidth="1"/>
    <col min="11268" max="11268" width="82.21875" style="44" customWidth="1"/>
    <col min="11269" max="11519" width="9.21875" style="44"/>
    <col min="11520" max="11520" width="24.21875" style="44" customWidth="1"/>
    <col min="11521" max="11521" width="63.5546875" style="44" customWidth="1"/>
    <col min="11522" max="11522" width="27.44140625" style="44" customWidth="1"/>
    <col min="11523" max="11523" width="4.5546875" style="44" customWidth="1"/>
    <col min="11524" max="11524" width="82.21875" style="44" customWidth="1"/>
    <col min="11525" max="11775" width="9.21875" style="44"/>
    <col min="11776" max="11776" width="24.21875" style="44" customWidth="1"/>
    <col min="11777" max="11777" width="63.5546875" style="44" customWidth="1"/>
    <col min="11778" max="11778" width="27.44140625" style="44" customWidth="1"/>
    <col min="11779" max="11779" width="4.5546875" style="44" customWidth="1"/>
    <col min="11780" max="11780" width="82.21875" style="44" customWidth="1"/>
    <col min="11781" max="12031" width="9.21875" style="44"/>
    <col min="12032" max="12032" width="24.21875" style="44" customWidth="1"/>
    <col min="12033" max="12033" width="63.5546875" style="44" customWidth="1"/>
    <col min="12034" max="12034" width="27.44140625" style="44" customWidth="1"/>
    <col min="12035" max="12035" width="4.5546875" style="44" customWidth="1"/>
    <col min="12036" max="12036" width="82.21875" style="44" customWidth="1"/>
    <col min="12037" max="12287" width="9.21875" style="44"/>
    <col min="12288" max="12288" width="24.21875" style="44" customWidth="1"/>
    <col min="12289" max="12289" width="63.5546875" style="44" customWidth="1"/>
    <col min="12290" max="12290" width="27.44140625" style="44" customWidth="1"/>
    <col min="12291" max="12291" width="4.5546875" style="44" customWidth="1"/>
    <col min="12292" max="12292" width="82.21875" style="44" customWidth="1"/>
    <col min="12293" max="12543" width="9.21875" style="44"/>
    <col min="12544" max="12544" width="24.21875" style="44" customWidth="1"/>
    <col min="12545" max="12545" width="63.5546875" style="44" customWidth="1"/>
    <col min="12546" max="12546" width="27.44140625" style="44" customWidth="1"/>
    <col min="12547" max="12547" width="4.5546875" style="44" customWidth="1"/>
    <col min="12548" max="12548" width="82.21875" style="44" customWidth="1"/>
    <col min="12549" max="12799" width="9.21875" style="44"/>
    <col min="12800" max="12800" width="24.21875" style="44" customWidth="1"/>
    <col min="12801" max="12801" width="63.5546875" style="44" customWidth="1"/>
    <col min="12802" max="12802" width="27.44140625" style="44" customWidth="1"/>
    <col min="12803" max="12803" width="4.5546875" style="44" customWidth="1"/>
    <col min="12804" max="12804" width="82.21875" style="44" customWidth="1"/>
    <col min="12805" max="13055" width="9.21875" style="44"/>
    <col min="13056" max="13056" width="24.21875" style="44" customWidth="1"/>
    <col min="13057" max="13057" width="63.5546875" style="44" customWidth="1"/>
    <col min="13058" max="13058" width="27.44140625" style="44" customWidth="1"/>
    <col min="13059" max="13059" width="4.5546875" style="44" customWidth="1"/>
    <col min="13060" max="13060" width="82.21875" style="44" customWidth="1"/>
    <col min="13061" max="13311" width="9.21875" style="44"/>
    <col min="13312" max="13312" width="24.21875" style="44" customWidth="1"/>
    <col min="13313" max="13313" width="63.5546875" style="44" customWidth="1"/>
    <col min="13314" max="13314" width="27.44140625" style="44" customWidth="1"/>
    <col min="13315" max="13315" width="4.5546875" style="44" customWidth="1"/>
    <col min="13316" max="13316" width="82.21875" style="44" customWidth="1"/>
    <col min="13317" max="13567" width="9.21875" style="44"/>
    <col min="13568" max="13568" width="24.21875" style="44" customWidth="1"/>
    <col min="13569" max="13569" width="63.5546875" style="44" customWidth="1"/>
    <col min="13570" max="13570" width="27.44140625" style="44" customWidth="1"/>
    <col min="13571" max="13571" width="4.5546875" style="44" customWidth="1"/>
    <col min="13572" max="13572" width="82.21875" style="44" customWidth="1"/>
    <col min="13573" max="13823" width="9.21875" style="44"/>
    <col min="13824" max="13824" width="24.21875" style="44" customWidth="1"/>
    <col min="13825" max="13825" width="63.5546875" style="44" customWidth="1"/>
    <col min="13826" max="13826" width="27.44140625" style="44" customWidth="1"/>
    <col min="13827" max="13827" width="4.5546875" style="44" customWidth="1"/>
    <col min="13828" max="13828" width="82.21875" style="44" customWidth="1"/>
    <col min="13829" max="14079" width="9.21875" style="44"/>
    <col min="14080" max="14080" width="24.21875" style="44" customWidth="1"/>
    <col min="14081" max="14081" width="63.5546875" style="44" customWidth="1"/>
    <col min="14082" max="14082" width="27.44140625" style="44" customWidth="1"/>
    <col min="14083" max="14083" width="4.5546875" style="44" customWidth="1"/>
    <col min="14084" max="14084" width="82.21875" style="44" customWidth="1"/>
    <col min="14085" max="14335" width="9.21875" style="44"/>
    <col min="14336" max="14336" width="24.21875" style="44" customWidth="1"/>
    <col min="14337" max="14337" width="63.5546875" style="44" customWidth="1"/>
    <col min="14338" max="14338" width="27.44140625" style="44" customWidth="1"/>
    <col min="14339" max="14339" width="4.5546875" style="44" customWidth="1"/>
    <col min="14340" max="14340" width="82.21875" style="44" customWidth="1"/>
    <col min="14341" max="14591" width="9.21875" style="44"/>
    <col min="14592" max="14592" width="24.21875" style="44" customWidth="1"/>
    <col min="14593" max="14593" width="63.5546875" style="44" customWidth="1"/>
    <col min="14594" max="14594" width="27.44140625" style="44" customWidth="1"/>
    <col min="14595" max="14595" width="4.5546875" style="44" customWidth="1"/>
    <col min="14596" max="14596" width="82.21875" style="44" customWidth="1"/>
    <col min="14597" max="14847" width="9.21875" style="44"/>
    <col min="14848" max="14848" width="24.21875" style="44" customWidth="1"/>
    <col min="14849" max="14849" width="63.5546875" style="44" customWidth="1"/>
    <col min="14850" max="14850" width="27.44140625" style="44" customWidth="1"/>
    <col min="14851" max="14851" width="4.5546875" style="44" customWidth="1"/>
    <col min="14852" max="14852" width="82.21875" style="44" customWidth="1"/>
    <col min="14853" max="15103" width="9.21875" style="44"/>
    <col min="15104" max="15104" width="24.21875" style="44" customWidth="1"/>
    <col min="15105" max="15105" width="63.5546875" style="44" customWidth="1"/>
    <col min="15106" max="15106" width="27.44140625" style="44" customWidth="1"/>
    <col min="15107" max="15107" width="4.5546875" style="44" customWidth="1"/>
    <col min="15108" max="15108" width="82.21875" style="44" customWidth="1"/>
    <col min="15109" max="15359" width="9.21875" style="44"/>
    <col min="15360" max="15360" width="24.21875" style="44" customWidth="1"/>
    <col min="15361" max="15361" width="63.5546875" style="44" customWidth="1"/>
    <col min="15362" max="15362" width="27.44140625" style="44" customWidth="1"/>
    <col min="15363" max="15363" width="4.5546875" style="44" customWidth="1"/>
    <col min="15364" max="15364" width="82.21875" style="44" customWidth="1"/>
    <col min="15365" max="15615" width="9.21875" style="44"/>
    <col min="15616" max="15616" width="24.21875" style="44" customWidth="1"/>
    <col min="15617" max="15617" width="63.5546875" style="44" customWidth="1"/>
    <col min="15618" max="15618" width="27.44140625" style="44" customWidth="1"/>
    <col min="15619" max="15619" width="4.5546875" style="44" customWidth="1"/>
    <col min="15620" max="15620" width="82.21875" style="44" customWidth="1"/>
    <col min="15621" max="15871" width="9.21875" style="44"/>
    <col min="15872" max="15872" width="24.21875" style="44" customWidth="1"/>
    <col min="15873" max="15873" width="63.5546875" style="44" customWidth="1"/>
    <col min="15874" max="15874" width="27.44140625" style="44" customWidth="1"/>
    <col min="15875" max="15875" width="4.5546875" style="44" customWidth="1"/>
    <col min="15876" max="15876" width="82.21875" style="44" customWidth="1"/>
    <col min="15877" max="16127" width="9.21875" style="44"/>
    <col min="16128" max="16128" width="24.21875" style="44" customWidth="1"/>
    <col min="16129" max="16129" width="63.5546875" style="44" customWidth="1"/>
    <col min="16130" max="16130" width="27.44140625" style="44" customWidth="1"/>
    <col min="16131" max="16131" width="4.5546875" style="44" customWidth="1"/>
    <col min="16132" max="16132" width="82.21875" style="44" customWidth="1"/>
    <col min="16133" max="16376" width="9.21875" style="44"/>
    <col min="16377" max="16384" width="9.21875" style="44" customWidth="1"/>
  </cols>
  <sheetData>
    <row r="1" spans="1:4" ht="24.6">
      <c r="A1" s="86"/>
      <c r="B1" s="142" t="s">
        <v>130</v>
      </c>
      <c r="C1" s="143"/>
      <c r="D1" s="144"/>
    </row>
    <row r="2" spans="1:4" ht="26.25" customHeight="1">
      <c r="A2" s="87"/>
      <c r="B2" s="139" t="s">
        <v>112</v>
      </c>
      <c r="C2" s="139"/>
      <c r="D2" s="139"/>
    </row>
    <row r="3" spans="1:4" ht="24.6">
      <c r="A3" s="86"/>
      <c r="B3" s="140" t="s">
        <v>113</v>
      </c>
      <c r="C3" s="140"/>
      <c r="D3" s="140"/>
    </row>
    <row r="4" spans="1:4" ht="19.5" customHeight="1">
      <c r="A4" s="141" t="s">
        <v>114</v>
      </c>
      <c r="B4" s="141"/>
      <c r="C4" s="141"/>
      <c r="D4" s="141"/>
    </row>
    <row r="5" spans="1:4" ht="57.75" customHeight="1">
      <c r="A5" s="50" t="s">
        <v>115</v>
      </c>
      <c r="B5" s="51" t="s">
        <v>116</v>
      </c>
      <c r="C5" s="52" t="s">
        <v>117</v>
      </c>
      <c r="D5" s="52" t="s">
        <v>118</v>
      </c>
    </row>
    <row r="6" spans="1:4" ht="14.25" customHeight="1">
      <c r="A6" s="53">
        <v>1</v>
      </c>
      <c r="B6" s="54" t="s">
        <v>119</v>
      </c>
      <c r="C6" s="53">
        <v>5382840</v>
      </c>
      <c r="D6" s="55">
        <v>8</v>
      </c>
    </row>
    <row r="7" spans="1:4" ht="14.25" customHeight="1">
      <c r="A7" s="53">
        <v>2</v>
      </c>
      <c r="B7" s="54" t="s">
        <v>120</v>
      </c>
      <c r="C7" s="53">
        <v>5382840</v>
      </c>
      <c r="D7" s="55">
        <v>8</v>
      </c>
    </row>
    <row r="8" spans="1:4" ht="14.25" customHeight="1">
      <c r="A8" s="53">
        <v>3</v>
      </c>
      <c r="B8" s="54" t="s">
        <v>121</v>
      </c>
      <c r="C8" s="53">
        <v>4395036</v>
      </c>
      <c r="D8" s="55">
        <v>4</v>
      </c>
    </row>
    <row r="9" spans="1:4" ht="14.25" customHeight="1">
      <c r="A9" s="53">
        <v>4</v>
      </c>
      <c r="B9" s="54" t="s">
        <v>119</v>
      </c>
      <c r="C9" s="53">
        <v>4395036</v>
      </c>
      <c r="D9" s="55">
        <v>12</v>
      </c>
    </row>
    <row r="10" spans="1:4" ht="14.25" customHeight="1">
      <c r="A10" s="53">
        <v>5</v>
      </c>
      <c r="B10" s="54" t="s">
        <v>121</v>
      </c>
      <c r="C10" s="53">
        <v>4395036</v>
      </c>
      <c r="D10" s="55">
        <v>8</v>
      </c>
    </row>
    <row r="11" spans="1:4" ht="14.25" customHeight="1">
      <c r="A11" s="53">
        <v>6</v>
      </c>
      <c r="B11" s="54" t="s">
        <v>122</v>
      </c>
      <c r="C11" s="53">
        <v>4395036</v>
      </c>
      <c r="D11" s="55">
        <v>100</v>
      </c>
    </row>
    <row r="12" spans="1:4" ht="14.25" customHeight="1">
      <c r="A12" s="53">
        <v>7</v>
      </c>
      <c r="B12" s="54" t="s">
        <v>120</v>
      </c>
      <c r="C12" s="53">
        <v>4395036</v>
      </c>
      <c r="D12" s="55">
        <v>12</v>
      </c>
    </row>
    <row r="13" spans="1:4" ht="14.25" customHeight="1">
      <c r="A13" s="53">
        <v>8</v>
      </c>
      <c r="B13" s="54" t="s">
        <v>121</v>
      </c>
      <c r="C13" s="53">
        <v>5286905</v>
      </c>
      <c r="D13" s="55">
        <v>2</v>
      </c>
    </row>
    <row r="14" spans="1:4" ht="14.25" customHeight="1">
      <c r="A14" s="53">
        <v>9</v>
      </c>
      <c r="B14" s="54" t="s">
        <v>121</v>
      </c>
      <c r="C14" s="53">
        <v>5426129</v>
      </c>
      <c r="D14" s="55">
        <v>2</v>
      </c>
    </row>
    <row r="15" spans="1:4" ht="14.25" customHeight="1">
      <c r="A15" s="53">
        <v>10</v>
      </c>
      <c r="B15" s="54" t="s">
        <v>121</v>
      </c>
      <c r="C15" s="53">
        <v>5426129</v>
      </c>
      <c r="D15" s="55">
        <v>3</v>
      </c>
    </row>
    <row r="16" spans="1:4" ht="14.25" customHeight="1">
      <c r="A16" s="53">
        <v>11</v>
      </c>
      <c r="B16" s="54" t="s">
        <v>123</v>
      </c>
      <c r="C16" s="53">
        <v>5465672</v>
      </c>
      <c r="D16" s="55">
        <v>100</v>
      </c>
    </row>
    <row r="17" spans="1:4" ht="14.25" customHeight="1">
      <c r="A17" s="53">
        <v>12</v>
      </c>
      <c r="B17" s="54" t="s">
        <v>122</v>
      </c>
      <c r="C17" s="53">
        <v>5465672</v>
      </c>
      <c r="D17" s="55">
        <v>100</v>
      </c>
    </row>
    <row r="18" spans="1:4" ht="14.25" customHeight="1">
      <c r="A18" s="53">
        <v>13</v>
      </c>
      <c r="B18" s="54" t="s">
        <v>121</v>
      </c>
      <c r="C18" s="53">
        <v>3966262</v>
      </c>
      <c r="D18" s="55">
        <v>2</v>
      </c>
    </row>
    <row r="19" spans="1:4" ht="14.25" customHeight="1">
      <c r="A19" s="53">
        <v>14</v>
      </c>
      <c r="B19" s="54" t="s">
        <v>125</v>
      </c>
      <c r="C19" s="53">
        <v>5647711</v>
      </c>
      <c r="D19" s="55">
        <v>10</v>
      </c>
    </row>
    <row r="20" spans="1:4" ht="14.25" customHeight="1">
      <c r="A20" s="53">
        <v>15</v>
      </c>
      <c r="B20" s="54" t="s">
        <v>124</v>
      </c>
      <c r="C20" s="53">
        <v>5647711</v>
      </c>
      <c r="D20" s="55">
        <v>10</v>
      </c>
    </row>
    <row r="21" spans="1:4" ht="14.1" customHeight="1">
      <c r="A21" s="53">
        <v>16</v>
      </c>
      <c r="B21" s="54" t="s">
        <v>121</v>
      </c>
      <c r="C21" s="53">
        <v>5830974</v>
      </c>
      <c r="D21" s="55">
        <v>2</v>
      </c>
    </row>
    <row r="22" spans="1:4" ht="14.1" customHeight="1">
      <c r="A22" s="53">
        <v>17</v>
      </c>
      <c r="B22" s="54" t="s">
        <v>126</v>
      </c>
      <c r="C22" s="56">
        <v>21193759</v>
      </c>
      <c r="D22" s="57">
        <v>3</v>
      </c>
    </row>
    <row r="23" spans="1:4" ht="14.1" customHeight="1">
      <c r="A23" s="53">
        <v>18</v>
      </c>
      <c r="B23" s="104" t="s">
        <v>136</v>
      </c>
      <c r="C23" s="105">
        <v>21097588</v>
      </c>
      <c r="D23" s="108">
        <v>100</v>
      </c>
    </row>
    <row r="24" spans="1:4" ht="14.1" customHeight="1">
      <c r="A24" s="53">
        <v>19</v>
      </c>
      <c r="B24" s="106" t="s">
        <v>137</v>
      </c>
      <c r="C24" s="105">
        <v>21097588</v>
      </c>
      <c r="D24" s="109">
        <v>8</v>
      </c>
    </row>
    <row r="25" spans="1:4" s="58" customFormat="1" ht="14.25" customHeight="1">
      <c r="A25" s="53">
        <v>20</v>
      </c>
      <c r="B25" s="107" t="s">
        <v>119</v>
      </c>
      <c r="C25" s="105">
        <v>21097588</v>
      </c>
      <c r="D25" s="109">
        <v>8</v>
      </c>
    </row>
  </sheetData>
  <mergeCells count="4">
    <mergeCell ref="B2:D2"/>
    <mergeCell ref="B3:D3"/>
    <mergeCell ref="A4:D4"/>
    <mergeCell ref="B1:D1"/>
  </mergeCells>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grade of compliance range</vt:lpstr>
      <vt:lpstr>Technical Scoring</vt:lpstr>
      <vt:lpstr>Appendix A-SLA</vt:lpstr>
      <vt:lpstr>Appendix-B</vt:lpstr>
      <vt:lpstr>'Appendix-B'!Print_Area</vt:lpstr>
      <vt:lpstr>'Technical Scoring'!Print_Area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2021-06-21T07:08:15Z</cp:lastPrinted>
  <dcterms:created xsi:type="dcterms:W3CDTF">2008-10-30T09:34:49Z</dcterms:created>
  <dcterms:modified xsi:type="dcterms:W3CDTF">2024-05-16T05:21:02Z</dcterms:modified>
</cp:coreProperties>
</file>